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1.DIGITAL MARKETING\ประกาศ จัดซื้อ\24032020\ไฟฟ้าแรงสูง\"/>
    </mc:Choice>
  </mc:AlternateContent>
  <xr:revisionPtr revIDLastSave="0" documentId="8_{8FBDFAF6-B020-424E-88AB-D8E365995808}" xr6:coauthVersionLast="45" xr6:coauthVersionMax="45" xr10:uidLastSave="{00000000-0000-0000-0000-000000000000}"/>
  <bookViews>
    <workbookView xWindow="-120" yWindow="-120" windowWidth="29040" windowHeight="15840" tabRatio="500"/>
  </bookViews>
  <sheets>
    <sheet name="BOQ (ไฟฟ้าแรงสูง) (เสนอราคา)" sheetId="1" r:id="rId1"/>
  </sheets>
  <definedNames>
    <definedName name="__xlfn_BAHTTEXT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B9" i="1"/>
  <c r="B10" i="1"/>
  <c r="F10" i="1"/>
  <c r="G20" i="1"/>
  <c r="F39" i="1"/>
  <c r="I39" i="1" s="1"/>
  <c r="H39" i="1"/>
  <c r="F40" i="1"/>
  <c r="H40" i="1"/>
  <c r="I40" i="1" s="1"/>
  <c r="F41" i="1"/>
  <c r="H41" i="1"/>
  <c r="I41" i="1"/>
  <c r="F42" i="1"/>
  <c r="H42" i="1"/>
  <c r="I42" i="1" s="1"/>
  <c r="F43" i="1"/>
  <c r="H43" i="1"/>
  <c r="I43" i="1"/>
  <c r="F44" i="1"/>
  <c r="H44" i="1"/>
  <c r="I44" i="1" s="1"/>
  <c r="F45" i="1"/>
  <c r="H45" i="1"/>
  <c r="I45" i="1"/>
  <c r="F46" i="1"/>
  <c r="H46" i="1"/>
  <c r="I46" i="1"/>
  <c r="F47" i="1"/>
  <c r="I47" i="1" s="1"/>
  <c r="H47" i="1"/>
  <c r="F48" i="1"/>
  <c r="H48" i="1"/>
  <c r="I48" i="1" s="1"/>
  <c r="F49" i="1"/>
  <c r="H49" i="1"/>
  <c r="I49" i="1"/>
  <c r="F50" i="1"/>
  <c r="H50" i="1"/>
  <c r="I50" i="1" s="1"/>
  <c r="F51" i="1"/>
  <c r="H51" i="1"/>
  <c r="I51" i="1"/>
  <c r="F52" i="1"/>
  <c r="H52" i="1"/>
  <c r="I52" i="1" s="1"/>
  <c r="F53" i="1"/>
  <c r="H53" i="1"/>
  <c r="I53" i="1"/>
  <c r="F54" i="1"/>
  <c r="H54" i="1"/>
  <c r="I54" i="1"/>
  <c r="F55" i="1"/>
  <c r="I55" i="1" s="1"/>
  <c r="H55" i="1"/>
  <c r="F56" i="1"/>
  <c r="H56" i="1"/>
  <c r="I56" i="1" s="1"/>
  <c r="F59" i="1"/>
  <c r="H59" i="1"/>
  <c r="I59" i="1"/>
  <c r="F60" i="1"/>
  <c r="H60" i="1"/>
  <c r="I60" i="1" s="1"/>
  <c r="F61" i="1"/>
  <c r="H61" i="1"/>
  <c r="I61" i="1"/>
  <c r="H63" i="1"/>
  <c r="H9" i="1" s="1"/>
  <c r="F71" i="1"/>
  <c r="H71" i="1"/>
  <c r="I71" i="1"/>
  <c r="F72" i="1"/>
  <c r="H72" i="1"/>
  <c r="I72" i="1"/>
  <c r="F73" i="1"/>
  <c r="I73" i="1" s="1"/>
  <c r="H73" i="1"/>
  <c r="F74" i="1"/>
  <c r="H74" i="1"/>
  <c r="I74" i="1" s="1"/>
  <c r="F75" i="1"/>
  <c r="H75" i="1"/>
  <c r="H81" i="1" s="1"/>
  <c r="I75" i="1"/>
  <c r="F76" i="1"/>
  <c r="H76" i="1"/>
  <c r="I76" i="1" s="1"/>
  <c r="F77" i="1"/>
  <c r="H77" i="1"/>
  <c r="I77" i="1"/>
  <c r="F78" i="1"/>
  <c r="H78" i="1"/>
  <c r="I78" i="1" s="1"/>
  <c r="F79" i="1"/>
  <c r="H79" i="1"/>
  <c r="I79" i="1"/>
  <c r="I63" i="1" l="1"/>
  <c r="I10" i="1"/>
  <c r="I81" i="1"/>
  <c r="H10" i="1" s="1"/>
  <c r="F81" i="1"/>
  <c r="F63" i="1"/>
  <c r="F9" i="1" s="1"/>
  <c r="I9" i="1" s="1"/>
  <c r="I14" i="1" s="1"/>
  <c r="I15" i="1" l="1"/>
  <c r="I16" i="1" s="1"/>
  <c r="I19" i="1" l="1"/>
  <c r="I17" i="1" s="1"/>
</calcChain>
</file>

<file path=xl/sharedStrings.xml><?xml version="1.0" encoding="utf-8"?>
<sst xmlns="http://schemas.openxmlformats.org/spreadsheetml/2006/main" count="111" uniqueCount="66">
  <si>
    <r>
      <rPr>
        <b/>
        <sz val="14"/>
        <rFont val="Angsana New"/>
        <family val="1"/>
      </rPr>
      <t xml:space="preserve">บัญชีแสดงปริมาณวัสดุและแรงงานค่าก่อสร้าง </t>
    </r>
    <r>
      <rPr>
        <b/>
        <sz val="14"/>
        <rFont val="Angsana New"/>
        <family val="1"/>
        <charset val="222"/>
      </rPr>
      <t>/ BILLS OF QUANTITY</t>
    </r>
  </si>
  <si>
    <r>
      <rPr>
        <b/>
        <sz val="14"/>
        <rFont val="Angsana New"/>
        <family val="1"/>
      </rPr>
      <t xml:space="preserve">อาคาร สำนักงาน </t>
    </r>
    <r>
      <rPr>
        <b/>
        <sz val="14"/>
        <rFont val="Angsana New"/>
        <family val="1"/>
        <charset val="222"/>
      </rPr>
      <t xml:space="preserve">2 </t>
    </r>
    <r>
      <rPr>
        <b/>
        <sz val="14"/>
        <rFont val="Angsana New"/>
        <family val="1"/>
      </rPr>
      <t>ชั้น</t>
    </r>
  </si>
  <si>
    <r>
      <rPr>
        <b/>
        <sz val="14"/>
        <color indexed="8"/>
        <rFont val="Angsana New"/>
        <family val="1"/>
      </rPr>
      <t xml:space="preserve">โครงการ  </t>
    </r>
    <r>
      <rPr>
        <b/>
        <sz val="14"/>
        <color indexed="8"/>
        <rFont val="Angsana New"/>
        <family val="1"/>
        <charset val="222"/>
      </rPr>
      <t xml:space="preserve">:  </t>
    </r>
    <r>
      <rPr>
        <b/>
        <sz val="14"/>
        <color indexed="8"/>
        <rFont val="Angsana New"/>
        <family val="1"/>
      </rPr>
      <t>งานไฟฟ้าแรงสูง งานอาคารสำนักงานสองชั้น</t>
    </r>
  </si>
  <si>
    <r>
      <rPr>
        <b/>
        <sz val="14"/>
        <color indexed="8"/>
        <rFont val="Angsana New"/>
        <family val="1"/>
      </rPr>
      <t xml:space="preserve">ที่ตั้งโครงการ  </t>
    </r>
    <r>
      <rPr>
        <b/>
        <sz val="14"/>
        <color indexed="8"/>
        <rFont val="Angsana New"/>
        <family val="1"/>
        <charset val="222"/>
      </rPr>
      <t xml:space="preserve">:   </t>
    </r>
    <r>
      <rPr>
        <b/>
        <sz val="14"/>
        <color indexed="8"/>
        <rFont val="Angsana New"/>
        <family val="1"/>
      </rPr>
      <t>อ</t>
    </r>
    <r>
      <rPr>
        <b/>
        <sz val="14"/>
        <color indexed="8"/>
        <rFont val="Angsana New"/>
        <family val="1"/>
        <charset val="222"/>
      </rPr>
      <t>.</t>
    </r>
    <r>
      <rPr>
        <b/>
        <sz val="14"/>
        <color indexed="8"/>
        <rFont val="Angsana New"/>
        <family val="1"/>
      </rPr>
      <t>สันทราย จ</t>
    </r>
    <r>
      <rPr>
        <b/>
        <sz val="14"/>
        <color indexed="8"/>
        <rFont val="Angsana New"/>
        <family val="1"/>
        <charset val="222"/>
      </rPr>
      <t>.</t>
    </r>
    <r>
      <rPr>
        <b/>
        <sz val="14"/>
        <color indexed="8"/>
        <rFont val="Angsana New"/>
        <family val="1"/>
      </rPr>
      <t>เชียงใหม่</t>
    </r>
  </si>
  <si>
    <t>วันที่เสนอราคา</t>
  </si>
  <si>
    <r>
      <rPr>
        <b/>
        <sz val="14"/>
        <color indexed="8"/>
        <rFont val="Angsana New"/>
        <family val="1"/>
      </rPr>
      <t>เจ้าของโครงการ</t>
    </r>
    <r>
      <rPr>
        <b/>
        <sz val="14"/>
        <color indexed="8"/>
        <rFont val="Angsana New"/>
        <family val="1"/>
        <charset val="222"/>
      </rPr>
      <t xml:space="preserve">: </t>
    </r>
    <r>
      <rPr>
        <b/>
        <sz val="14"/>
        <color indexed="8"/>
        <rFont val="Angsana New"/>
        <family val="1"/>
      </rPr>
      <t>บริษัท เฮงลิสซิ่ง จำกัด</t>
    </r>
  </si>
  <si>
    <r>
      <rPr>
        <b/>
        <sz val="14"/>
        <color indexed="8"/>
        <rFont val="Angsana New"/>
        <family val="1"/>
      </rPr>
      <t xml:space="preserve">ผู้รับจ้าง  </t>
    </r>
    <r>
      <rPr>
        <b/>
        <sz val="14"/>
        <color indexed="8"/>
        <rFont val="Angsana New"/>
        <family val="1"/>
        <charset val="222"/>
      </rPr>
      <t>:</t>
    </r>
  </si>
  <si>
    <t>ITEM</t>
  </si>
  <si>
    <t>DESCRIPTION</t>
  </si>
  <si>
    <t>QUANTITY</t>
  </si>
  <si>
    <t>UNIT</t>
  </si>
  <si>
    <t>MATERIAL</t>
  </si>
  <si>
    <t>LABOUR</t>
  </si>
  <si>
    <t>TOTAL COST</t>
  </si>
  <si>
    <t>REMARK</t>
  </si>
  <si>
    <t>UNIT COST</t>
  </si>
  <si>
    <t>M.COST</t>
  </si>
  <si>
    <t>L.COST</t>
  </si>
  <si>
    <t>มูลค่างานก่อสร้าง</t>
  </si>
  <si>
    <t>B.O.Q.</t>
  </si>
  <si>
    <t>L.S.</t>
  </si>
  <si>
    <t>รวม</t>
  </si>
  <si>
    <r>
      <rPr>
        <b/>
        <sz val="12"/>
        <rFont val="Angsana New"/>
        <family val="1"/>
      </rPr>
      <t xml:space="preserve">ค่าดำเนินการก่อสร้าง แบบก่อสร้าง </t>
    </r>
    <r>
      <rPr>
        <b/>
        <sz val="12"/>
        <rFont val="Angsana New"/>
        <family val="1"/>
        <charset val="222"/>
      </rPr>
      <t xml:space="preserve">+ </t>
    </r>
    <r>
      <rPr>
        <b/>
        <sz val="12"/>
        <rFont val="Angsana New"/>
        <family val="1"/>
      </rPr>
      <t xml:space="preserve">ค่าขออนุญาติก่อสร้าง </t>
    </r>
    <r>
      <rPr>
        <b/>
        <sz val="12"/>
        <rFont val="Angsana New"/>
        <family val="1"/>
        <charset val="222"/>
      </rPr>
      <t xml:space="preserve">+ </t>
    </r>
    <r>
      <rPr>
        <b/>
        <sz val="12"/>
        <rFont val="Angsana New"/>
        <family val="1"/>
      </rPr>
      <t xml:space="preserve">ค่าวิศวกรออกแบบเพื่อขออนุญาติและควบคุมงานระดับ ภาคีและสามัญวิศวกร </t>
    </r>
    <r>
      <rPr>
        <b/>
        <sz val="12"/>
        <rFont val="Angsana New"/>
        <family val="1"/>
        <charset val="222"/>
      </rPr>
      <t xml:space="preserve">+ </t>
    </r>
    <r>
      <rPr>
        <b/>
        <sz val="12"/>
        <rFont val="Angsana New"/>
        <family val="1"/>
      </rPr>
      <t xml:space="preserve">ภาษี </t>
    </r>
    <r>
      <rPr>
        <b/>
        <sz val="12"/>
        <rFont val="Angsana New"/>
        <family val="1"/>
        <charset val="222"/>
      </rPr>
      <t>7%</t>
    </r>
  </si>
  <si>
    <t>รวมมูลค่างานก่อสร้าง</t>
  </si>
  <si>
    <t>ส่วนลด</t>
  </si>
  <si>
    <t>รวมมูลค่างานก่อสร้างทั้งหมด</t>
  </si>
  <si>
    <t>จำนวนเงินเป็นตัวอกษร</t>
  </si>
  <si>
    <t>…………………………………………………...</t>
  </si>
  <si>
    <r>
      <rPr>
        <b/>
        <sz val="14"/>
        <rFont val="Angsana New"/>
        <family val="1"/>
      </rPr>
      <t xml:space="preserve">ผู้เสนอราคา </t>
    </r>
    <r>
      <rPr>
        <b/>
        <sz val="14"/>
        <rFont val="Angsana New"/>
        <family val="1"/>
        <charset val="222"/>
      </rPr>
      <t>:</t>
    </r>
  </si>
  <si>
    <t>หมวดงานไฟฟ้าแรงสูง</t>
  </si>
  <si>
    <r>
      <rPr>
        <b/>
        <sz val="12"/>
        <color indexed="8"/>
        <rFont val="Angsana New"/>
        <family val="1"/>
      </rPr>
      <t xml:space="preserve">หมวดงานแผงจ่ายไฟฟ้าหลัก </t>
    </r>
    <r>
      <rPr>
        <b/>
        <sz val="12"/>
        <color indexed="8"/>
        <rFont val="Angsana New"/>
        <family val="1"/>
        <charset val="222"/>
      </rPr>
      <t>(MDB)</t>
    </r>
  </si>
  <si>
    <r>
      <rPr>
        <sz val="12"/>
        <color indexed="8"/>
        <rFont val="Angsana New"/>
        <family val="1"/>
      </rPr>
      <t xml:space="preserve">  เสา คอร</t>
    </r>
    <r>
      <rPr>
        <sz val="12"/>
        <color indexed="8"/>
        <rFont val="Angsana New"/>
        <family val="1"/>
        <charset val="222"/>
      </rPr>
      <t xml:space="preserve">. 12 </t>
    </r>
    <r>
      <rPr>
        <sz val="12"/>
        <color indexed="8"/>
        <rFont val="Angsana New"/>
        <family val="1"/>
      </rPr>
      <t xml:space="preserve">เมตร </t>
    </r>
  </si>
  <si>
    <t>ต้น</t>
  </si>
  <si>
    <r>
      <rPr>
        <sz val="12"/>
        <color indexed="8"/>
        <rFont val="Angsana New"/>
        <family val="1"/>
      </rPr>
      <t xml:space="preserve">  คอน คอร </t>
    </r>
    <r>
      <rPr>
        <sz val="12"/>
        <color indexed="8"/>
        <rFont val="Angsana New"/>
        <family val="1"/>
        <charset val="222"/>
      </rPr>
      <t xml:space="preserve">2.0 </t>
    </r>
    <r>
      <rPr>
        <sz val="12"/>
        <color indexed="8"/>
        <rFont val="Angsana New"/>
        <family val="1"/>
      </rPr>
      <t>เมตร</t>
    </r>
  </si>
  <si>
    <t>ชุด</t>
  </si>
  <si>
    <r>
      <rPr>
        <sz val="12"/>
        <color indexed="8"/>
        <rFont val="Angsana New"/>
        <family val="1"/>
      </rPr>
      <t xml:space="preserve">  คาน คอร</t>
    </r>
    <r>
      <rPr>
        <sz val="12"/>
        <color indexed="8"/>
        <rFont val="Angsana New"/>
        <family val="1"/>
        <charset val="222"/>
      </rPr>
      <t xml:space="preserve">. 2.50 </t>
    </r>
    <r>
      <rPr>
        <sz val="12"/>
        <color indexed="8"/>
        <rFont val="Angsana New"/>
        <family val="1"/>
      </rPr>
      <t>เมตร</t>
    </r>
  </si>
  <si>
    <r>
      <rPr>
        <sz val="12"/>
        <color indexed="8"/>
        <rFont val="Angsana New"/>
        <family val="1"/>
      </rPr>
      <t xml:space="preserve">  ลูกถ้วยแขวน </t>
    </r>
    <r>
      <rPr>
        <sz val="12"/>
        <color indexed="8"/>
        <rFont val="Angsana New"/>
        <family val="1"/>
        <charset val="222"/>
      </rPr>
      <t>22 KV</t>
    </r>
  </si>
  <si>
    <t>ลูก</t>
  </si>
  <si>
    <r>
      <rPr>
        <sz val="12"/>
        <color indexed="8"/>
        <rFont val="Angsana New"/>
        <family val="1"/>
      </rPr>
      <t xml:space="preserve">  สาย </t>
    </r>
    <r>
      <rPr>
        <sz val="12"/>
        <color indexed="8"/>
        <rFont val="Angsana New"/>
        <family val="1"/>
        <charset val="222"/>
      </rPr>
      <t xml:space="preserve">SAC 50 </t>
    </r>
    <r>
      <rPr>
        <sz val="12"/>
        <color indexed="8"/>
        <rFont val="Angsana New"/>
        <family val="1"/>
      </rPr>
      <t>ตารางมิลลิเมตร</t>
    </r>
  </si>
  <si>
    <t>เมตร</t>
  </si>
  <si>
    <r>
      <rPr>
        <sz val="12"/>
        <color indexed="8"/>
        <rFont val="Angsana New"/>
        <family val="1"/>
      </rPr>
      <t xml:space="preserve">  สาย </t>
    </r>
    <r>
      <rPr>
        <sz val="12"/>
        <color indexed="8"/>
        <rFont val="Angsana New"/>
        <family val="1"/>
        <charset val="222"/>
      </rPr>
      <t xml:space="preserve">TWA185 </t>
    </r>
    <r>
      <rPr>
        <sz val="12"/>
        <color indexed="8"/>
        <rFont val="Angsana New"/>
        <family val="1"/>
      </rPr>
      <t>ตารางมิลลิเมตร</t>
    </r>
  </si>
  <si>
    <r>
      <rPr>
        <sz val="12"/>
        <color indexed="8"/>
        <rFont val="Angsana New"/>
        <family val="1"/>
      </rPr>
      <t xml:space="preserve">  ฟรีฟอร์มเข้าปลายสาย ขนาด </t>
    </r>
    <r>
      <rPr>
        <sz val="12"/>
        <color indexed="8"/>
        <rFont val="Angsana New"/>
        <family val="1"/>
        <charset val="222"/>
      </rPr>
      <t xml:space="preserve">50  </t>
    </r>
    <r>
      <rPr>
        <sz val="12"/>
        <color indexed="8"/>
        <rFont val="Angsana New"/>
        <family val="1"/>
      </rPr>
      <t>ตารางมิลลิเมตร</t>
    </r>
  </si>
  <si>
    <r>
      <rPr>
        <sz val="12"/>
        <color indexed="8"/>
        <rFont val="Angsana New"/>
        <family val="1"/>
      </rPr>
      <t xml:space="preserve">  ล่อฟ้าแรงสูง </t>
    </r>
    <r>
      <rPr>
        <sz val="12"/>
        <color indexed="8"/>
        <rFont val="Angsana New"/>
        <family val="1"/>
        <charset val="222"/>
      </rPr>
      <t xml:space="preserve">21 KV 5 KA </t>
    </r>
  </si>
  <si>
    <r>
      <rPr>
        <sz val="12"/>
        <color indexed="8"/>
        <rFont val="Angsana New"/>
        <family val="1"/>
      </rPr>
      <t xml:space="preserve">  ดรอพเอ้าท์ </t>
    </r>
    <r>
      <rPr>
        <sz val="12"/>
        <color indexed="8"/>
        <rFont val="Angsana New"/>
        <family val="1"/>
        <charset val="222"/>
      </rPr>
      <t xml:space="preserve">27 KV 100 A </t>
    </r>
    <r>
      <rPr>
        <sz val="12"/>
        <color indexed="8"/>
        <rFont val="Angsana New"/>
        <family val="1"/>
      </rPr>
      <t xml:space="preserve">พร้อมฟิวส์ </t>
    </r>
  </si>
  <si>
    <t xml:space="preserve">  เบิร์ดการ์ด</t>
  </si>
  <si>
    <r>
      <rPr>
        <sz val="12"/>
        <color indexed="8"/>
        <rFont val="Angsana New"/>
        <family val="1"/>
      </rPr>
      <t xml:space="preserve">  หม้อแปลง </t>
    </r>
    <r>
      <rPr>
        <sz val="12"/>
        <color indexed="8"/>
        <rFont val="Angsana New"/>
        <family val="1"/>
        <charset val="222"/>
      </rPr>
      <t xml:space="preserve">3 </t>
    </r>
    <r>
      <rPr>
        <sz val="12"/>
        <color indexed="8"/>
        <rFont val="Angsana New"/>
        <family val="1"/>
      </rPr>
      <t xml:space="preserve">เฟส </t>
    </r>
    <r>
      <rPr>
        <sz val="12"/>
        <color indexed="8"/>
        <rFont val="Angsana New"/>
        <family val="1"/>
        <charset val="222"/>
      </rPr>
      <t>22 KV160 KVA</t>
    </r>
  </si>
  <si>
    <t>เครื่อง</t>
  </si>
  <si>
    <t>VISTA</t>
  </si>
  <si>
    <r>
      <rPr>
        <sz val="12"/>
        <color indexed="8"/>
        <rFont val="Angsana New"/>
        <family val="1"/>
        <charset val="222"/>
      </rPr>
      <t xml:space="preserve">  LT </t>
    </r>
    <r>
      <rPr>
        <sz val="12"/>
        <color indexed="8"/>
        <rFont val="Angsana New"/>
        <family val="1"/>
      </rPr>
      <t xml:space="preserve">สวิทช์ </t>
    </r>
    <r>
      <rPr>
        <sz val="12"/>
        <color indexed="8"/>
        <rFont val="Angsana New"/>
        <family val="1"/>
        <charset val="222"/>
      </rPr>
      <t xml:space="preserve">1 x 400 A500V </t>
    </r>
    <r>
      <rPr>
        <sz val="12"/>
        <color indexed="8"/>
        <rFont val="Angsana New"/>
        <family val="1"/>
      </rPr>
      <t>พร้อมฟิวส์</t>
    </r>
  </si>
  <si>
    <r>
      <rPr>
        <sz val="12"/>
        <color indexed="8"/>
        <rFont val="Angsana New"/>
        <family val="1"/>
      </rPr>
      <t xml:space="preserve">  ลวดเหล็กตีเกลียว </t>
    </r>
    <r>
      <rPr>
        <sz val="12"/>
        <color indexed="8"/>
        <rFont val="Angsana New"/>
        <family val="1"/>
        <charset val="222"/>
      </rPr>
      <t xml:space="preserve">50 </t>
    </r>
    <r>
      <rPr>
        <sz val="12"/>
        <color indexed="8"/>
        <rFont val="Angsana New"/>
        <family val="1"/>
      </rPr>
      <t>ตารางมิลลิเมตร</t>
    </r>
  </si>
  <si>
    <t xml:space="preserve">  ชุดกราวด์ แรงสูง  หม้อแปลง</t>
  </si>
  <si>
    <t xml:space="preserve">  เทโคนเสาหม้อแปลง</t>
  </si>
  <si>
    <t xml:space="preserve">  อุปกรณ์ประกอบหัวเสาแรงสูง และสลักเกลียว</t>
  </si>
  <si>
    <t xml:space="preserve">  ค่าขนส่งรถเครน</t>
  </si>
  <si>
    <t>Lot</t>
  </si>
  <si>
    <t xml:space="preserve">  ค่าออกแบบ เขียนแบบ วิศวกรควบคุม</t>
  </si>
  <si>
    <t>เหมา</t>
  </si>
  <si>
    <r>
      <rPr>
        <b/>
        <sz val="14"/>
        <rFont val="CordiaUPC"/>
        <family val="2"/>
        <charset val="222"/>
      </rPr>
      <t xml:space="preserve">  </t>
    </r>
    <r>
      <rPr>
        <b/>
        <u/>
        <sz val="14"/>
        <rFont val="CordiaUPC"/>
        <family val="2"/>
        <charset val="222"/>
      </rPr>
      <t>หมวดงานระบบสายประธานเข้าอาคาร</t>
    </r>
  </si>
  <si>
    <r>
      <rPr>
        <sz val="12"/>
        <color indexed="8"/>
        <rFont val="Angsana New"/>
        <family val="1"/>
      </rPr>
      <t xml:space="preserve">  เสา คอร</t>
    </r>
    <r>
      <rPr>
        <sz val="12"/>
        <color indexed="8"/>
        <rFont val="Angsana New"/>
        <family val="1"/>
        <charset val="222"/>
      </rPr>
      <t xml:space="preserve">. 8 </t>
    </r>
    <r>
      <rPr>
        <sz val="12"/>
        <color indexed="8"/>
        <rFont val="Angsana New"/>
        <family val="1"/>
      </rPr>
      <t>เมตร</t>
    </r>
  </si>
  <si>
    <r>
      <rPr>
        <sz val="12"/>
        <color indexed="8"/>
        <rFont val="Angsana New"/>
        <family val="1"/>
      </rPr>
      <t xml:space="preserve">  สาย </t>
    </r>
    <r>
      <rPr>
        <sz val="12"/>
        <color indexed="8"/>
        <rFont val="Angsana New"/>
        <family val="1"/>
        <charset val="222"/>
      </rPr>
      <t>IEC 60502-1 #95 sq.mm.</t>
    </r>
  </si>
  <si>
    <r>
      <rPr>
        <sz val="12"/>
        <color indexed="8"/>
        <rFont val="Angsana New"/>
        <family val="1"/>
      </rPr>
      <t xml:space="preserve">  ยึดโยง</t>
    </r>
    <r>
      <rPr>
        <sz val="12"/>
        <color indexed="8"/>
        <rFont val="Angsana New"/>
        <family val="1"/>
        <charset val="222"/>
      </rPr>
      <t xml:space="preserve">, </t>
    </r>
    <r>
      <rPr>
        <sz val="12"/>
        <color indexed="8"/>
        <rFont val="Angsana New"/>
        <family val="1"/>
      </rPr>
      <t>เบ็ดเตล็ด</t>
    </r>
  </si>
  <si>
    <t>รวมมูลค่า หมวดงานไฟฟ้า แรงสูง</t>
  </si>
  <si>
    <r>
      <rPr>
        <b/>
        <sz val="14"/>
        <color indexed="8"/>
        <rFont val="Angsana New"/>
        <family val="1"/>
      </rPr>
      <t xml:space="preserve">โครงการ  </t>
    </r>
    <r>
      <rPr>
        <b/>
        <sz val="14"/>
        <color indexed="8"/>
        <rFont val="Angsana New"/>
        <family val="1"/>
        <charset val="222"/>
      </rPr>
      <t xml:space="preserve">:  </t>
    </r>
    <r>
      <rPr>
        <b/>
        <sz val="14"/>
        <color indexed="8"/>
        <rFont val="Angsana New"/>
        <family val="1"/>
      </rPr>
      <t>ก่อสร้างอาคารสำนักงานสองชั้น</t>
    </r>
  </si>
  <si>
    <t>ค่าใช้จ่ายในส่วนของการไฟฟ้าที่ผู้ใช้ไฟต้องชำระ</t>
  </si>
  <si>
    <t>งาน</t>
  </si>
  <si>
    <t xml:space="preserve">  ค่าขออนุญาติ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</si>
</sst>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_(* #,##0.00_);_(* \(#,##0.00\);_(* \-??_);_(@_)"/>
    <numFmt numFmtId="188" formatCode="_-* #,##0.00_-;\-* #,##0.00_-;_-* \-??_-;_-@_-"/>
    <numFmt numFmtId="189" formatCode="[$-107041E]d\ mmmm\ yyyy;@"/>
    <numFmt numFmtId="190" formatCode="_-* #,##0_-;\-* #,##0_-;_-* \-??_-;_-@_-"/>
    <numFmt numFmtId="191" formatCode="[$-41E]d/m/yyyy"/>
    <numFmt numFmtId="192" formatCode="_-* #,##0_-;\-* #,##0_-;_-* \-_-;_-@_-"/>
  </numFmts>
  <fonts count="33" x14ac:knownFonts="1">
    <font>
      <sz val="10"/>
      <name val="Arial"/>
      <charset val="222"/>
    </font>
    <font>
      <sz val="11"/>
      <color indexed="8"/>
      <name val="Tahoma"/>
      <family val="2"/>
    </font>
    <font>
      <sz val="12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AngsanaUPC"/>
      <family val="1"/>
    </font>
    <font>
      <sz val="12"/>
      <name val="Times New Roman"/>
      <family val="1"/>
    </font>
    <font>
      <sz val="14"/>
      <color indexed="8"/>
      <name val="TH SarabunPSK"/>
      <family val="2"/>
      <charset val="222"/>
    </font>
    <font>
      <sz val="14"/>
      <name val="AngsanaUPC"/>
      <family val="1"/>
      <charset val="222"/>
    </font>
    <font>
      <sz val="12"/>
      <color indexed="8"/>
      <name val="Angsana New"/>
      <family val="1"/>
    </font>
    <font>
      <sz val="12"/>
      <name val="Angsana New"/>
      <family val="1"/>
    </font>
    <font>
      <b/>
      <i/>
      <sz val="12"/>
      <color indexed="8"/>
      <name val="Angsana New"/>
      <family val="1"/>
    </font>
    <font>
      <b/>
      <sz val="14"/>
      <name val="Angsana New"/>
      <family val="1"/>
    </font>
    <font>
      <b/>
      <sz val="14"/>
      <name val="Angsana New"/>
      <family val="1"/>
      <charset val="222"/>
    </font>
    <font>
      <b/>
      <sz val="14"/>
      <color indexed="8"/>
      <name val="Angsana New"/>
      <family val="1"/>
    </font>
    <font>
      <b/>
      <sz val="14"/>
      <color indexed="8"/>
      <name val="Angsana New"/>
      <family val="1"/>
      <charset val="222"/>
    </font>
    <font>
      <b/>
      <sz val="12"/>
      <color indexed="8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i/>
      <sz val="12"/>
      <name val="Angsana New"/>
      <family val="1"/>
    </font>
    <font>
      <b/>
      <sz val="12"/>
      <name val="Angsana New"/>
      <family val="1"/>
      <charset val="222"/>
    </font>
    <font>
      <sz val="12"/>
      <name val="Angsana New"/>
      <family val="1"/>
      <charset val="222"/>
    </font>
    <font>
      <b/>
      <i/>
      <sz val="14"/>
      <name val="Angsana New"/>
      <family val="1"/>
    </font>
    <font>
      <b/>
      <sz val="12"/>
      <color indexed="10"/>
      <name val="Angsana New"/>
      <family val="1"/>
    </font>
    <font>
      <sz val="12"/>
      <color indexed="10"/>
      <name val="Angsana New"/>
      <family val="1"/>
      <charset val="222"/>
    </font>
    <font>
      <b/>
      <i/>
      <sz val="12"/>
      <name val="Angsana New"/>
      <family val="1"/>
      <charset val="222"/>
    </font>
    <font>
      <b/>
      <sz val="12"/>
      <color indexed="8"/>
      <name val="Angsana New"/>
      <family val="1"/>
      <charset val="222"/>
    </font>
    <font>
      <sz val="12"/>
      <color indexed="8"/>
      <name val="Angsana New"/>
      <family val="1"/>
      <charset val="222"/>
    </font>
    <font>
      <b/>
      <sz val="14"/>
      <name val="CordiaUPC"/>
      <family val="2"/>
      <charset val="222"/>
    </font>
    <font>
      <b/>
      <u/>
      <sz val="14"/>
      <name val="CordiaUPC"/>
      <family val="2"/>
      <charset val="222"/>
    </font>
    <font>
      <b/>
      <i/>
      <sz val="12"/>
      <color indexed="9"/>
      <name val="Angsana New"/>
      <family val="1"/>
    </font>
    <font>
      <sz val="10"/>
      <name val="Arial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24">
    <xf numFmtId="0" fontId="0" fillId="0" borderId="0"/>
    <xf numFmtId="188" fontId="32" fillId="0" borderId="0" applyFill="0" applyBorder="0" applyAlignment="0" applyProtection="0"/>
    <xf numFmtId="9" fontId="32" fillId="0" borderId="0" applyFill="0" applyBorder="0" applyAlignment="0" applyProtection="0"/>
    <xf numFmtId="187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188" fontId="32" fillId="0" borderId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6" fillId="0" borderId="0"/>
    <xf numFmtId="9" fontId="32" fillId="0" borderId="0" applyFill="0" applyBorder="0" applyAlignment="0" applyProtection="0"/>
    <xf numFmtId="0" fontId="7" fillId="0" borderId="0"/>
    <xf numFmtId="0" fontId="8" fillId="0" borderId="0"/>
    <xf numFmtId="0" fontId="9" fillId="0" borderId="0"/>
    <xf numFmtId="0" fontId="3" fillId="0" borderId="0"/>
    <xf numFmtId="188" fontId="32" fillId="0" borderId="0" applyFill="0" applyBorder="0" applyAlignment="0" applyProtection="0"/>
    <xf numFmtId="9" fontId="32" fillId="0" borderId="0" applyFill="0" applyBorder="0" applyAlignment="0" applyProtection="0"/>
  </cellStyleXfs>
  <cellXfs count="110">
    <xf numFmtId="0" fontId="0" fillId="0" borderId="0" xfId="0"/>
    <xf numFmtId="0" fontId="10" fillId="0" borderId="0" xfId="13" applyFont="1" applyFill="1" applyAlignment="1">
      <alignment horizontal="left" vertical="center"/>
    </xf>
    <xf numFmtId="0" fontId="10" fillId="0" borderId="0" xfId="13" applyFont="1" applyFill="1" applyAlignment="1">
      <alignment vertical="center"/>
    </xf>
    <xf numFmtId="0" fontId="10" fillId="0" borderId="0" xfId="13" applyFont="1" applyFill="1" applyAlignment="1">
      <alignment horizontal="center" vertical="center"/>
    </xf>
    <xf numFmtId="0" fontId="11" fillId="0" borderId="0" xfId="13" applyFont="1" applyFill="1" applyAlignment="1">
      <alignment vertical="center"/>
    </xf>
    <xf numFmtId="0" fontId="12" fillId="0" borderId="0" xfId="13" applyFont="1" applyFill="1" applyAlignment="1">
      <alignment vertical="center"/>
    </xf>
    <xf numFmtId="188" fontId="10" fillId="0" borderId="0" xfId="1" applyFont="1" applyFill="1" applyBorder="1" applyAlignment="1" applyProtection="1">
      <alignment vertical="center"/>
    </xf>
    <xf numFmtId="0" fontId="15" fillId="2" borderId="3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9" fontId="15" fillId="2" borderId="4" xfId="2" applyFont="1" applyFill="1" applyBorder="1" applyAlignment="1" applyProtection="1"/>
    <xf numFmtId="188" fontId="15" fillId="2" borderId="4" xfId="9" applyFont="1" applyFill="1" applyBorder="1" applyAlignment="1" applyProtection="1">
      <alignment horizontal="center"/>
    </xf>
    <xf numFmtId="0" fontId="13" fillId="2" borderId="4" xfId="0" applyFont="1" applyFill="1" applyBorder="1"/>
    <xf numFmtId="188" fontId="15" fillId="2" borderId="4" xfId="9" applyFont="1" applyFill="1" applyBorder="1" applyAlignment="1" applyProtection="1">
      <alignment horizontal="left"/>
    </xf>
    <xf numFmtId="188" fontId="15" fillId="2" borderId="5" xfId="9" applyFont="1" applyFill="1" applyBorder="1" applyAlignment="1" applyProtection="1">
      <alignment horizontal="center"/>
    </xf>
    <xf numFmtId="188" fontId="18" fillId="0" borderId="0" xfId="1" applyFont="1" applyFill="1" applyBorder="1" applyAlignment="1" applyProtection="1"/>
    <xf numFmtId="0" fontId="18" fillId="0" borderId="0" xfId="0" applyFont="1"/>
    <xf numFmtId="0" fontId="15" fillId="2" borderId="6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9" fontId="15" fillId="2" borderId="7" xfId="2" applyFont="1" applyFill="1" applyBorder="1" applyAlignment="1" applyProtection="1"/>
    <xf numFmtId="188" fontId="15" fillId="2" borderId="7" xfId="9" applyFont="1" applyFill="1" applyBorder="1" applyAlignment="1" applyProtection="1">
      <alignment horizontal="left"/>
    </xf>
    <xf numFmtId="188" fontId="15" fillId="2" borderId="7" xfId="9" applyFont="1" applyFill="1" applyBorder="1" applyAlignment="1" applyProtection="1">
      <alignment horizontal="center"/>
    </xf>
    <xf numFmtId="189" fontId="17" fillId="2" borderId="8" xfId="9" applyNumberFormat="1" applyFont="1" applyFill="1" applyBorder="1" applyAlignment="1" applyProtection="1">
      <alignment horizontal="center"/>
    </xf>
    <xf numFmtId="0" fontId="11" fillId="0" borderId="9" xfId="13" applyFont="1" applyFill="1" applyBorder="1" applyAlignment="1">
      <alignment horizontal="left" vertical="center"/>
    </xf>
    <xf numFmtId="0" fontId="19" fillId="0" borderId="10" xfId="13" applyFont="1" applyFill="1" applyBorder="1" applyAlignment="1">
      <alignment horizontal="center" vertical="center"/>
    </xf>
    <xf numFmtId="190" fontId="19" fillId="0" borderId="10" xfId="5" applyNumberFormat="1" applyFont="1" applyFill="1" applyBorder="1" applyAlignment="1" applyProtection="1">
      <alignment horizontal="right" vertical="center"/>
    </xf>
    <xf numFmtId="191" fontId="20" fillId="0" borderId="11" xfId="20" applyNumberFormat="1" applyFont="1" applyFill="1" applyBorder="1" applyAlignment="1">
      <alignment horizontal="left" vertical="center"/>
    </xf>
    <xf numFmtId="187" fontId="22" fillId="0" borderId="15" xfId="5" applyNumberFormat="1" applyFont="1" applyFill="1" applyBorder="1" applyAlignment="1" applyProtection="1">
      <alignment horizontal="center" vertical="center"/>
    </xf>
    <xf numFmtId="187" fontId="22" fillId="0" borderId="16" xfId="5" applyNumberFormat="1" applyFont="1" applyFill="1" applyBorder="1" applyAlignment="1" applyProtection="1">
      <alignment horizontal="center" vertical="center"/>
    </xf>
    <xf numFmtId="0" fontId="11" fillId="0" borderId="17" xfId="13" applyFont="1" applyFill="1" applyBorder="1" applyAlignment="1">
      <alignment horizontal="left" vertical="center"/>
    </xf>
    <xf numFmtId="192" fontId="19" fillId="0" borderId="18" xfId="11" applyNumberFormat="1" applyFont="1" applyFill="1" applyBorder="1" applyAlignment="1">
      <alignment horizontal="left" vertical="center"/>
    </xf>
    <xf numFmtId="188" fontId="11" fillId="0" borderId="18" xfId="6" applyNumberFormat="1" applyFont="1" applyFill="1" applyBorder="1" applyAlignment="1" applyProtection="1">
      <alignment horizontal="center" vertical="center"/>
    </xf>
    <xf numFmtId="0" fontId="11" fillId="0" borderId="18" xfId="13" applyFont="1" applyFill="1" applyBorder="1" applyAlignment="1">
      <alignment horizontal="center" vertical="center"/>
    </xf>
    <xf numFmtId="187" fontId="11" fillId="0" borderId="18" xfId="3" applyFont="1" applyFill="1" applyBorder="1" applyAlignment="1" applyProtection="1">
      <alignment horizontal="center" vertical="center"/>
    </xf>
    <xf numFmtId="187" fontId="20" fillId="0" borderId="19" xfId="3" applyFont="1" applyFill="1" applyBorder="1" applyAlignment="1" applyProtection="1">
      <alignment horizontal="left" vertical="center" wrapText="1"/>
    </xf>
    <xf numFmtId="0" fontId="22" fillId="0" borderId="17" xfId="13" applyFont="1" applyFill="1" applyBorder="1" applyAlignment="1">
      <alignment horizontal="center" vertical="center"/>
    </xf>
    <xf numFmtId="192" fontId="22" fillId="0" borderId="18" xfId="11" applyNumberFormat="1" applyFont="1" applyFill="1" applyBorder="1" applyAlignment="1">
      <alignment horizontal="left" vertical="center"/>
    </xf>
    <xf numFmtId="0" fontId="22" fillId="0" borderId="18" xfId="13" applyFont="1" applyFill="1" applyBorder="1" applyAlignment="1">
      <alignment horizontal="center" vertical="center"/>
    </xf>
    <xf numFmtId="187" fontId="23" fillId="0" borderId="19" xfId="3" applyFont="1" applyFill="1" applyBorder="1" applyAlignment="1" applyProtection="1">
      <alignment horizontal="left" vertical="center" wrapText="1"/>
    </xf>
    <xf numFmtId="9" fontId="11" fillId="0" borderId="18" xfId="17" applyNumberFormat="1" applyFont="1" applyFill="1" applyBorder="1" applyAlignment="1" applyProtection="1">
      <alignment horizontal="center" vertical="center"/>
    </xf>
    <xf numFmtId="187" fontId="19" fillId="0" borderId="18" xfId="3" applyFont="1" applyFill="1" applyBorder="1" applyAlignment="1" applyProtection="1">
      <alignment horizontal="right" vertical="center"/>
    </xf>
    <xf numFmtId="187" fontId="21" fillId="0" borderId="18" xfId="3" applyFont="1" applyFill="1" applyBorder="1" applyAlignment="1" applyProtection="1">
      <alignment horizontal="center" vertical="center"/>
    </xf>
    <xf numFmtId="187" fontId="24" fillId="0" borderId="18" xfId="3" applyFont="1" applyFill="1" applyBorder="1" applyAlignment="1" applyProtection="1">
      <alignment horizontal="right" vertical="center"/>
    </xf>
    <xf numFmtId="187" fontId="25" fillId="0" borderId="18" xfId="3" applyFont="1" applyFill="1" applyBorder="1" applyAlignment="1" applyProtection="1">
      <alignment horizontal="center" vertical="center"/>
    </xf>
    <xf numFmtId="0" fontId="23" fillId="0" borderId="20" xfId="13" applyFont="1" applyFill="1" applyBorder="1" applyAlignment="1">
      <alignment horizontal="left" vertical="center"/>
    </xf>
    <xf numFmtId="192" fontId="23" fillId="0" borderId="21" xfId="11" applyNumberFormat="1" applyFont="1" applyFill="1" applyBorder="1" applyAlignment="1">
      <alignment horizontal="left" vertical="center"/>
    </xf>
    <xf numFmtId="188" fontId="20" fillId="0" borderId="21" xfId="6" applyNumberFormat="1" applyFont="1" applyFill="1" applyBorder="1" applyAlignment="1" applyProtection="1">
      <alignment horizontal="center" vertical="center"/>
    </xf>
    <xf numFmtId="0" fontId="23" fillId="0" borderId="21" xfId="13" applyFont="1" applyFill="1" applyBorder="1" applyAlignment="1">
      <alignment horizontal="center" vertical="center"/>
    </xf>
    <xf numFmtId="187" fontId="23" fillId="0" borderId="21" xfId="3" applyFont="1" applyFill="1" applyBorder="1" applyAlignment="1" applyProtection="1">
      <alignment horizontal="center" vertical="center"/>
    </xf>
    <xf numFmtId="187" fontId="23" fillId="0" borderId="21" xfId="3" applyFont="1" applyFill="1" applyBorder="1" applyAlignment="1" applyProtection="1">
      <alignment horizontal="right" vertical="center"/>
    </xf>
    <xf numFmtId="187" fontId="23" fillId="0" borderId="22" xfId="3" applyFont="1" applyFill="1" applyBorder="1" applyAlignment="1" applyProtection="1">
      <alignment horizontal="left" vertical="center" wrapText="1"/>
    </xf>
    <xf numFmtId="0" fontId="23" fillId="0" borderId="23" xfId="13" applyFont="1" applyFill="1" applyBorder="1" applyAlignment="1">
      <alignment horizontal="left" vertical="center"/>
    </xf>
    <xf numFmtId="192" fontId="23" fillId="0" borderId="24" xfId="11" applyNumberFormat="1" applyFont="1" applyFill="1" applyBorder="1" applyAlignment="1">
      <alignment horizontal="left" vertical="center"/>
    </xf>
    <xf numFmtId="188" fontId="20" fillId="0" borderId="24" xfId="6" applyNumberFormat="1" applyFont="1" applyFill="1" applyBorder="1" applyAlignment="1" applyProtection="1">
      <alignment horizontal="center" vertical="center"/>
    </xf>
    <xf numFmtId="0" fontId="23" fillId="0" borderId="24" xfId="13" applyFont="1" applyFill="1" applyBorder="1" applyAlignment="1">
      <alignment horizontal="center" vertical="center"/>
    </xf>
    <xf numFmtId="187" fontId="23" fillId="0" borderId="24" xfId="3" applyFont="1" applyFill="1" applyBorder="1" applyAlignment="1" applyProtection="1">
      <alignment horizontal="center" vertical="center"/>
    </xf>
    <xf numFmtId="187" fontId="23" fillId="0" borderId="24" xfId="3" applyFont="1" applyFill="1" applyBorder="1" applyAlignment="1" applyProtection="1">
      <alignment horizontal="right" vertical="center"/>
    </xf>
    <xf numFmtId="187" fontId="23" fillId="0" borderId="25" xfId="3" applyFont="1" applyFill="1" applyBorder="1" applyAlignment="1" applyProtection="1">
      <alignment horizontal="left" vertical="center" wrapText="1"/>
    </xf>
    <xf numFmtId="0" fontId="20" fillId="0" borderId="26" xfId="13" applyFont="1" applyFill="1" applyBorder="1" applyAlignment="1">
      <alignment horizontal="left" vertical="center"/>
    </xf>
    <xf numFmtId="192" fontId="20" fillId="0" borderId="27" xfId="11" applyNumberFormat="1" applyFont="1" applyFill="1" applyBorder="1" applyAlignment="1">
      <alignment horizontal="left" vertical="center"/>
    </xf>
    <xf numFmtId="188" fontId="20" fillId="0" borderId="27" xfId="6" applyNumberFormat="1" applyFont="1" applyFill="1" applyBorder="1" applyAlignment="1" applyProtection="1">
      <alignment horizontal="center" vertical="center"/>
    </xf>
    <xf numFmtId="0" fontId="20" fillId="0" borderId="27" xfId="13" applyFont="1" applyFill="1" applyBorder="1" applyAlignment="1">
      <alignment horizontal="center" vertical="center"/>
    </xf>
    <xf numFmtId="187" fontId="20" fillId="0" borderId="27" xfId="3" applyFont="1" applyFill="1" applyBorder="1" applyAlignment="1" applyProtection="1">
      <alignment horizontal="center" vertical="center"/>
    </xf>
    <xf numFmtId="187" fontId="20" fillId="0" borderId="28" xfId="3" applyFont="1" applyFill="1" applyBorder="1" applyAlignment="1" applyProtection="1">
      <alignment horizontal="right" vertical="center"/>
    </xf>
    <xf numFmtId="188" fontId="12" fillId="0" borderId="0" xfId="1" applyFont="1" applyFill="1" applyBorder="1" applyAlignment="1" applyProtection="1">
      <alignment vertical="center"/>
    </xf>
    <xf numFmtId="0" fontId="11" fillId="0" borderId="0" xfId="13" applyFont="1" applyFill="1" applyBorder="1" applyAlignment="1">
      <alignment horizontal="left" vertical="center"/>
    </xf>
    <xf numFmtId="192" fontId="11" fillId="0" borderId="0" xfId="11" applyNumberFormat="1" applyFont="1" applyFill="1" applyBorder="1" applyAlignment="1">
      <alignment horizontal="left" vertical="center"/>
    </xf>
    <xf numFmtId="188" fontId="11" fillId="0" borderId="0" xfId="6" applyNumberFormat="1" applyFont="1" applyFill="1" applyBorder="1" applyAlignment="1" applyProtection="1">
      <alignment horizontal="center" vertical="center"/>
    </xf>
    <xf numFmtId="0" fontId="11" fillId="0" borderId="0" xfId="13" applyFont="1" applyFill="1" applyBorder="1" applyAlignment="1">
      <alignment horizontal="center" vertical="center"/>
    </xf>
    <xf numFmtId="187" fontId="11" fillId="0" borderId="0" xfId="3" applyFont="1" applyFill="1" applyBorder="1" applyAlignment="1" applyProtection="1">
      <alignment horizontal="center" vertical="center"/>
    </xf>
    <xf numFmtId="187" fontId="11" fillId="0" borderId="0" xfId="3" applyFont="1" applyFill="1" applyBorder="1" applyAlignment="1" applyProtection="1">
      <alignment horizontal="right" vertical="center"/>
    </xf>
    <xf numFmtId="187" fontId="20" fillId="0" borderId="0" xfId="3" applyFont="1" applyFill="1" applyBorder="1" applyAlignment="1" applyProtection="1">
      <alignment horizontal="left" vertical="center" wrapText="1"/>
    </xf>
    <xf numFmtId="0" fontId="19" fillId="0" borderId="0" xfId="13" applyFont="1" applyFill="1" applyBorder="1" applyAlignment="1">
      <alignment horizontal="left" vertical="center"/>
    </xf>
    <xf numFmtId="0" fontId="13" fillId="0" borderId="0" xfId="13" applyFont="1" applyFill="1" applyBorder="1" applyAlignment="1">
      <alignment horizontal="center" vertical="center"/>
    </xf>
    <xf numFmtId="188" fontId="15" fillId="2" borderId="7" xfId="9" applyFont="1" applyFill="1" applyBorder="1" applyAlignment="1" applyProtection="1"/>
    <xf numFmtId="188" fontId="11" fillId="0" borderId="30" xfId="5" applyFont="1" applyFill="1" applyBorder="1" applyAlignment="1" applyProtection="1">
      <alignment horizontal="right" vertical="center"/>
    </xf>
    <xf numFmtId="0" fontId="19" fillId="0" borderId="30" xfId="13" applyFont="1" applyFill="1" applyBorder="1" applyAlignment="1">
      <alignment horizontal="left" vertical="center"/>
    </xf>
    <xf numFmtId="0" fontId="11" fillId="0" borderId="30" xfId="13" applyFont="1" applyFill="1" applyBorder="1" applyAlignment="1">
      <alignment horizontal="center" vertical="center"/>
    </xf>
    <xf numFmtId="187" fontId="11" fillId="0" borderId="30" xfId="5" applyNumberFormat="1" applyFont="1" applyFill="1" applyBorder="1" applyAlignment="1" applyProtection="1">
      <alignment vertical="center"/>
    </xf>
    <xf numFmtId="187" fontId="20" fillId="0" borderId="30" xfId="5" applyNumberFormat="1" applyFont="1" applyFill="1" applyBorder="1" applyAlignment="1" applyProtection="1">
      <alignment vertical="center"/>
    </xf>
    <xf numFmtId="0" fontId="21" fillId="0" borderId="31" xfId="13" applyFont="1" applyFill="1" applyBorder="1" applyAlignment="1">
      <alignment horizontal="left" vertical="center"/>
    </xf>
    <xf numFmtId="0" fontId="17" fillId="0" borderId="18" xfId="13" applyFont="1" applyFill="1" applyBorder="1" applyAlignment="1">
      <alignment horizontal="left" vertical="center"/>
    </xf>
    <xf numFmtId="187" fontId="11" fillId="0" borderId="18" xfId="3" applyFont="1" applyFill="1" applyBorder="1" applyAlignment="1" applyProtection="1">
      <alignment horizontal="right" vertical="center"/>
    </xf>
    <xf numFmtId="187" fontId="11" fillId="0" borderId="18" xfId="3" applyFont="1" applyFill="1" applyBorder="1" applyAlignment="1" applyProtection="1">
      <alignment vertical="center"/>
    </xf>
    <xf numFmtId="187" fontId="20" fillId="0" borderId="18" xfId="5" applyNumberFormat="1" applyFont="1" applyFill="1" applyBorder="1" applyAlignment="1" applyProtection="1">
      <alignment vertical="center"/>
    </xf>
    <xf numFmtId="0" fontId="22" fillId="0" borderId="18" xfId="13" applyFont="1" applyFill="1" applyBorder="1" applyAlignment="1">
      <alignment horizontal="left" vertical="center"/>
    </xf>
    <xf numFmtId="0" fontId="10" fillId="0" borderId="18" xfId="13" applyFont="1" applyFill="1" applyBorder="1" applyAlignment="1">
      <alignment horizontal="left" vertical="center"/>
    </xf>
    <xf numFmtId="2" fontId="22" fillId="0" borderId="18" xfId="13" applyNumberFormat="1" applyFont="1" applyFill="1" applyBorder="1" applyAlignment="1">
      <alignment horizontal="left" vertical="center"/>
    </xf>
    <xf numFmtId="187" fontId="26" fillId="0" borderId="18" xfId="5" applyNumberFormat="1" applyFont="1" applyFill="1" applyBorder="1" applyAlignment="1" applyProtection="1">
      <alignment horizontal="center" vertical="center"/>
    </xf>
    <xf numFmtId="0" fontId="28" fillId="0" borderId="18" xfId="13" applyFont="1" applyFill="1" applyBorder="1" applyAlignment="1">
      <alignment horizontal="left" vertical="center"/>
    </xf>
    <xf numFmtId="0" fontId="29" fillId="0" borderId="18" xfId="13" applyFont="1" applyFill="1" applyBorder="1" applyAlignment="1">
      <alignment horizontal="left" vertical="center"/>
    </xf>
    <xf numFmtId="0" fontId="11" fillId="3" borderId="32" xfId="13" applyFont="1" applyFill="1" applyBorder="1" applyAlignment="1">
      <alignment horizontal="left" vertical="center"/>
    </xf>
    <xf numFmtId="192" fontId="19" fillId="3" borderId="32" xfId="11" applyNumberFormat="1" applyFont="1" applyFill="1" applyBorder="1" applyAlignment="1">
      <alignment horizontal="left" vertical="center"/>
    </xf>
    <xf numFmtId="187" fontId="11" fillId="3" borderId="32" xfId="3" applyFont="1" applyFill="1" applyBorder="1" applyAlignment="1" applyProtection="1">
      <alignment horizontal="right" vertical="center"/>
    </xf>
    <xf numFmtId="0" fontId="11" fillId="3" borderId="32" xfId="13" applyFont="1" applyFill="1" applyBorder="1" applyAlignment="1">
      <alignment horizontal="center" vertical="center"/>
    </xf>
    <xf numFmtId="187" fontId="21" fillId="3" borderId="32" xfId="3" applyFont="1" applyFill="1" applyBorder="1" applyAlignment="1" applyProtection="1">
      <alignment vertical="center"/>
    </xf>
    <xf numFmtId="187" fontId="31" fillId="3" borderId="32" xfId="3" applyFont="1" applyFill="1" applyBorder="1" applyAlignment="1" applyProtection="1">
      <alignment vertical="center"/>
    </xf>
    <xf numFmtId="0" fontId="13" fillId="0" borderId="1" xfId="16" applyFont="1" applyFill="1" applyBorder="1" applyAlignment="1">
      <alignment horizontal="center" vertical="center"/>
    </xf>
    <xf numFmtId="0" fontId="13" fillId="0" borderId="2" xfId="13" applyFont="1" applyFill="1" applyBorder="1" applyAlignment="1">
      <alignment horizontal="center" vertical="center"/>
    </xf>
    <xf numFmtId="188" fontId="16" fillId="2" borderId="7" xfId="9" applyFont="1" applyFill="1" applyBorder="1" applyAlignment="1" applyProtection="1">
      <alignment horizontal="center"/>
    </xf>
    <xf numFmtId="190" fontId="19" fillId="0" borderId="10" xfId="5" applyNumberFormat="1" applyFont="1" applyFill="1" applyBorder="1" applyAlignment="1" applyProtection="1">
      <alignment horizontal="left" vertical="center"/>
    </xf>
    <xf numFmtId="0" fontId="21" fillId="0" borderId="12" xfId="13" applyFont="1" applyFill="1" applyBorder="1" applyAlignment="1">
      <alignment horizontal="center" vertical="center"/>
    </xf>
    <xf numFmtId="0" fontId="21" fillId="0" borderId="13" xfId="13" applyFont="1" applyFill="1" applyBorder="1" applyAlignment="1">
      <alignment horizontal="center" vertical="center"/>
    </xf>
    <xf numFmtId="187" fontId="21" fillId="0" borderId="13" xfId="5" applyNumberFormat="1" applyFont="1" applyFill="1" applyBorder="1" applyAlignment="1" applyProtection="1">
      <alignment horizontal="center" vertical="center"/>
    </xf>
    <xf numFmtId="0" fontId="21" fillId="0" borderId="14" xfId="21" applyFont="1" applyFill="1" applyBorder="1" applyAlignment="1">
      <alignment horizontal="center" vertical="center"/>
    </xf>
    <xf numFmtId="187" fontId="19" fillId="0" borderId="17" xfId="3" applyFont="1" applyFill="1" applyBorder="1" applyAlignment="1" applyProtection="1">
      <alignment horizontal="right" vertical="center"/>
    </xf>
    <xf numFmtId="187" fontId="26" fillId="0" borderId="29" xfId="3" applyFont="1" applyFill="1" applyBorder="1" applyAlignment="1" applyProtection="1">
      <alignment horizontal="center" vertical="center"/>
    </xf>
    <xf numFmtId="0" fontId="21" fillId="0" borderId="0" xfId="13" applyFont="1" applyFill="1" applyBorder="1" applyAlignment="1">
      <alignment horizontal="center" vertical="center"/>
    </xf>
    <xf numFmtId="0" fontId="13" fillId="0" borderId="0" xfId="13" applyFont="1" applyFill="1" applyBorder="1" applyAlignment="1">
      <alignment horizontal="center" vertical="center"/>
    </xf>
  </cellXfs>
  <cellStyles count="24">
    <cellStyle name="Comma" xfId="1" builtinId="3"/>
    <cellStyle name="Comma 11" xfId="3"/>
    <cellStyle name="Comma 2" xfId="4"/>
    <cellStyle name="Comma 2 60" xfId="5"/>
    <cellStyle name="Comma 2 60 2" xfId="6"/>
    <cellStyle name="Comma 3" xfId="7"/>
    <cellStyle name="Comma 4" xfId="8"/>
    <cellStyle name="Comma 82" xfId="9"/>
    <cellStyle name="Normal" xfId="0" builtinId="0"/>
    <cellStyle name="Normal 14 3" xfId="10"/>
    <cellStyle name="Normal 15" xfId="11"/>
    <cellStyle name="Normal 2" xfId="12"/>
    <cellStyle name="Normal 2 60" xfId="13"/>
    <cellStyle name="Normal 2 63" xfId="14"/>
    <cellStyle name="Normal 3" xfId="15"/>
    <cellStyle name="Normal_BOQ" xfId="16"/>
    <cellStyle name="Percent" xfId="2" builtinId="5"/>
    <cellStyle name="Percent 20" xfId="17"/>
    <cellStyle name="Style 1" xfId="18"/>
    <cellStyle name="เครื่องหมายจุลภาค 2" xfId="22"/>
    <cellStyle name="ปกติ 2" xfId="19"/>
    <cellStyle name="ปกติ_98-PS01" xfId="20"/>
    <cellStyle name="ปกติ_FORM" xfId="21"/>
    <cellStyle name="เปอร์เซ็นต์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="115" zoomScaleNormal="115" workbookViewId="0">
      <selection activeCell="O78" sqref="O78"/>
    </sheetView>
  </sheetViews>
  <sheetFormatPr defaultRowHeight="18" x14ac:dyDescent="0.2"/>
  <cols>
    <col min="1" max="1" width="5.42578125" style="1" customWidth="1"/>
    <col min="2" max="2" width="41.7109375" style="2" customWidth="1"/>
    <col min="3" max="3" width="9.140625" style="2"/>
    <col min="4" max="4" width="8.42578125" style="3" customWidth="1"/>
    <col min="5" max="5" width="11" style="4" customWidth="1"/>
    <col min="6" max="6" width="12.7109375" style="4" customWidth="1"/>
    <col min="7" max="7" width="11" style="4" customWidth="1"/>
    <col min="8" max="8" width="12.7109375" style="2" customWidth="1"/>
    <col min="9" max="9" width="14.28515625" style="2" customWidth="1"/>
    <col min="10" max="10" width="18.42578125" style="5" customWidth="1"/>
    <col min="11" max="11" width="11.140625" style="6" customWidth="1"/>
    <col min="12" max="12" width="9.7109375" style="2" customWidth="1"/>
    <col min="13" max="13" width="11" style="6" customWidth="1"/>
    <col min="14" max="14" width="8.5703125" style="2" customWidth="1"/>
    <col min="15" max="16384" width="9.140625" style="2"/>
  </cols>
  <sheetData>
    <row r="1" spans="1:14" s="6" customFormat="1" ht="2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L1" s="2"/>
      <c r="N1" s="2"/>
    </row>
    <row r="2" spans="1:14" s="6" customFormat="1" ht="21" x14ac:dyDescent="0.2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L2" s="2"/>
      <c r="N2" s="2"/>
    </row>
    <row r="3" spans="1:14" s="6" customFormat="1" ht="21" x14ac:dyDescent="0.45">
      <c r="A3" s="7" t="s">
        <v>2</v>
      </c>
      <c r="B3" s="8"/>
      <c r="C3" s="9"/>
      <c r="D3" s="10" t="s">
        <v>3</v>
      </c>
      <c r="E3" s="11"/>
      <c r="F3" s="12"/>
      <c r="G3" s="13"/>
      <c r="H3" s="13"/>
      <c r="I3" s="11"/>
      <c r="J3" s="14" t="s">
        <v>4</v>
      </c>
      <c r="K3" s="15"/>
      <c r="L3" s="16"/>
      <c r="N3" s="2"/>
    </row>
    <row r="4" spans="1:14" s="6" customFormat="1" ht="21" x14ac:dyDescent="0.45">
      <c r="A4" s="17" t="s">
        <v>5</v>
      </c>
      <c r="B4" s="18"/>
      <c r="C4" s="19"/>
      <c r="D4" s="20" t="s">
        <v>6</v>
      </c>
      <c r="E4" s="100">
        <f>E36</f>
        <v>0</v>
      </c>
      <c r="F4" s="100"/>
      <c r="G4" s="21"/>
      <c r="H4" s="21"/>
      <c r="I4" s="22"/>
      <c r="J4" s="23"/>
      <c r="K4" s="15"/>
      <c r="L4" s="16"/>
      <c r="N4" s="2"/>
    </row>
    <row r="5" spans="1:14" s="6" customFormat="1" x14ac:dyDescent="0.2">
      <c r="A5" s="24"/>
      <c r="B5" s="25"/>
      <c r="C5" s="101"/>
      <c r="D5" s="101"/>
      <c r="E5" s="101"/>
      <c r="F5" s="101"/>
      <c r="G5" s="101"/>
      <c r="H5" s="101"/>
      <c r="I5" s="26"/>
      <c r="J5" s="27"/>
      <c r="L5" s="2"/>
      <c r="N5" s="2"/>
    </row>
    <row r="6" spans="1:14" s="6" customFormat="1" x14ac:dyDescent="0.2">
      <c r="A6" s="102" t="s">
        <v>7</v>
      </c>
      <c r="B6" s="103" t="s">
        <v>8</v>
      </c>
      <c r="C6" s="103" t="s">
        <v>9</v>
      </c>
      <c r="D6" s="103" t="s">
        <v>10</v>
      </c>
      <c r="E6" s="104" t="s">
        <v>11</v>
      </c>
      <c r="F6" s="104"/>
      <c r="G6" s="104" t="s">
        <v>12</v>
      </c>
      <c r="H6" s="104"/>
      <c r="I6" s="104" t="s">
        <v>13</v>
      </c>
      <c r="J6" s="105" t="s">
        <v>14</v>
      </c>
      <c r="L6" s="2"/>
      <c r="N6" s="2"/>
    </row>
    <row r="7" spans="1:14" s="6" customFormat="1" x14ac:dyDescent="0.2">
      <c r="A7" s="102"/>
      <c r="B7" s="103"/>
      <c r="C7" s="103"/>
      <c r="D7" s="103"/>
      <c r="E7" s="28" t="s">
        <v>15</v>
      </c>
      <c r="F7" s="29" t="s">
        <v>16</v>
      </c>
      <c r="G7" s="28" t="s">
        <v>15</v>
      </c>
      <c r="H7" s="29" t="s">
        <v>17</v>
      </c>
      <c r="I7" s="104"/>
      <c r="J7" s="105"/>
      <c r="L7" s="2"/>
      <c r="N7" s="2"/>
    </row>
    <row r="8" spans="1:14" s="6" customFormat="1" x14ac:dyDescent="0.2">
      <c r="A8" s="30"/>
      <c r="B8" s="31" t="s">
        <v>18</v>
      </c>
      <c r="C8" s="32"/>
      <c r="D8" s="33"/>
      <c r="E8" s="34"/>
      <c r="F8" s="34"/>
      <c r="G8" s="34"/>
      <c r="H8" s="34"/>
      <c r="I8" s="34"/>
      <c r="J8" s="35"/>
      <c r="L8" s="2"/>
      <c r="N8" s="2"/>
    </row>
    <row r="9" spans="1:14" s="6" customFormat="1" x14ac:dyDescent="0.2">
      <c r="A9" s="36">
        <v>1</v>
      </c>
      <c r="B9" s="37" t="str">
        <f>B37</f>
        <v>หมวดงานไฟฟ้าแรงสูง</v>
      </c>
      <c r="C9" s="32">
        <v>1</v>
      </c>
      <c r="D9" s="38" t="s">
        <v>19</v>
      </c>
      <c r="E9" s="34">
        <v>0</v>
      </c>
      <c r="F9" s="34">
        <f t="shared" ref="F9:F10" si="0">F63</f>
        <v>0</v>
      </c>
      <c r="G9" s="34">
        <v>0</v>
      </c>
      <c r="H9" s="34">
        <f>H63</f>
        <v>0</v>
      </c>
      <c r="I9" s="34">
        <f t="shared" ref="I9:I10" si="1">SUM(F9+H9)</f>
        <v>0</v>
      </c>
      <c r="J9" s="35"/>
      <c r="L9" s="2"/>
      <c r="N9" s="2"/>
    </row>
    <row r="10" spans="1:14" s="6" customFormat="1" x14ac:dyDescent="0.2">
      <c r="A10" s="36">
        <v>2</v>
      </c>
      <c r="B10" s="37" t="str">
        <f>B70</f>
        <v>ค่าใช้จ่ายในส่วนของการไฟฟ้าที่ผู้ใช้ไฟต้องชำระ</v>
      </c>
      <c r="C10" s="32">
        <v>1</v>
      </c>
      <c r="D10" s="38" t="s">
        <v>20</v>
      </c>
      <c r="E10" s="34">
        <v>0</v>
      </c>
      <c r="F10" s="34">
        <f t="shared" si="0"/>
        <v>0</v>
      </c>
      <c r="G10" s="34">
        <v>0</v>
      </c>
      <c r="H10" s="34">
        <f>I81</f>
        <v>0</v>
      </c>
      <c r="I10" s="34">
        <f t="shared" si="1"/>
        <v>0</v>
      </c>
      <c r="J10" s="35"/>
      <c r="L10" s="2"/>
      <c r="N10" s="2"/>
    </row>
    <row r="11" spans="1:14" s="6" customFormat="1" x14ac:dyDescent="0.2">
      <c r="A11" s="36"/>
      <c r="B11" s="37"/>
      <c r="C11" s="32"/>
      <c r="D11" s="33"/>
      <c r="E11" s="34"/>
      <c r="F11" s="34"/>
      <c r="G11" s="34"/>
      <c r="H11" s="34"/>
      <c r="I11" s="34"/>
      <c r="J11" s="35"/>
      <c r="L11" s="2"/>
      <c r="N11" s="2"/>
    </row>
    <row r="12" spans="1:14" s="6" customFormat="1" ht="21" x14ac:dyDescent="0.2">
      <c r="A12" s="36"/>
      <c r="B12" s="37"/>
      <c r="C12" s="32"/>
      <c r="D12" s="33"/>
      <c r="E12" s="34"/>
      <c r="F12" s="34"/>
      <c r="G12" s="34"/>
      <c r="H12" s="34"/>
      <c r="I12" s="34"/>
      <c r="J12" s="39"/>
      <c r="L12" s="2"/>
      <c r="N12" s="2"/>
    </row>
    <row r="13" spans="1:14" s="6" customFormat="1" ht="21" x14ac:dyDescent="0.2">
      <c r="A13" s="36"/>
      <c r="B13" s="37"/>
      <c r="C13" s="32"/>
      <c r="D13" s="33"/>
      <c r="E13" s="34"/>
      <c r="F13" s="34"/>
      <c r="G13" s="34"/>
      <c r="H13" s="34"/>
      <c r="I13" s="34"/>
      <c r="J13" s="39"/>
      <c r="L13" s="2"/>
      <c r="N13" s="2"/>
    </row>
    <row r="14" spans="1:14" s="6" customFormat="1" x14ac:dyDescent="0.2">
      <c r="A14" s="30"/>
      <c r="B14" s="37"/>
      <c r="C14" s="32"/>
      <c r="D14" s="33"/>
      <c r="E14" s="34"/>
      <c r="F14" s="34" t="s">
        <v>21</v>
      </c>
      <c r="G14" s="34"/>
      <c r="H14" s="34"/>
      <c r="I14" s="34">
        <f>SUM(I9:I13)</f>
        <v>0</v>
      </c>
      <c r="J14" s="35"/>
      <c r="L14" s="2"/>
      <c r="N14" s="2"/>
    </row>
    <row r="15" spans="1:14" s="6" customFormat="1" x14ac:dyDescent="0.2">
      <c r="A15" s="106" t="s">
        <v>22</v>
      </c>
      <c r="B15" s="106"/>
      <c r="C15" s="106"/>
      <c r="D15" s="106"/>
      <c r="E15" s="106"/>
      <c r="F15" s="106"/>
      <c r="G15" s="34"/>
      <c r="H15" s="40"/>
      <c r="I15" s="34">
        <f>I14*0.11</f>
        <v>0</v>
      </c>
      <c r="J15" s="35"/>
      <c r="L15" s="2"/>
      <c r="N15" s="2"/>
    </row>
    <row r="16" spans="1:14" s="6" customFormat="1" x14ac:dyDescent="0.2">
      <c r="A16" s="30"/>
      <c r="B16" s="37"/>
      <c r="C16" s="32"/>
      <c r="D16" s="33"/>
      <c r="E16" s="34"/>
      <c r="F16" s="41" t="s">
        <v>23</v>
      </c>
      <c r="G16" s="41"/>
      <c r="H16" s="34"/>
      <c r="I16" s="42">
        <f>I14+I15</f>
        <v>0</v>
      </c>
      <c r="J16" s="35"/>
      <c r="L16" s="2"/>
      <c r="N16" s="2"/>
    </row>
    <row r="17" spans="1:14" s="6" customFormat="1" x14ac:dyDescent="0.2">
      <c r="A17" s="30"/>
      <c r="B17" s="37"/>
      <c r="C17" s="32"/>
      <c r="D17" s="33"/>
      <c r="E17" s="34"/>
      <c r="F17" s="43" t="s">
        <v>24</v>
      </c>
      <c r="G17" s="41"/>
      <c r="H17" s="34"/>
      <c r="I17" s="44">
        <f>SUM(I16-I19)</f>
        <v>0</v>
      </c>
      <c r="J17" s="35"/>
      <c r="L17" s="2"/>
      <c r="N17" s="2"/>
    </row>
    <row r="18" spans="1:14" s="6" customFormat="1" ht="21" x14ac:dyDescent="0.2">
      <c r="A18" s="45"/>
      <c r="B18" s="46"/>
      <c r="C18" s="47"/>
      <c r="D18" s="48"/>
      <c r="E18" s="49"/>
      <c r="F18" s="50"/>
      <c r="G18" s="50"/>
      <c r="H18" s="49"/>
      <c r="I18" s="49"/>
      <c r="J18" s="51"/>
      <c r="L18" s="5"/>
      <c r="N18" s="2"/>
    </row>
    <row r="19" spans="1:14" s="6" customFormat="1" ht="21" x14ac:dyDescent="0.2">
      <c r="A19" s="52"/>
      <c r="B19" s="53"/>
      <c r="C19" s="54"/>
      <c r="D19" s="55"/>
      <c r="E19" s="56"/>
      <c r="F19" s="57" t="s">
        <v>25</v>
      </c>
      <c r="G19" s="57"/>
      <c r="H19" s="56"/>
      <c r="I19" s="56">
        <f>FLOOR(I16,1000)</f>
        <v>0</v>
      </c>
      <c r="J19" s="58"/>
      <c r="L19" s="5"/>
      <c r="N19" s="2"/>
    </row>
    <row r="20" spans="1:14" s="6" customFormat="1" x14ac:dyDescent="0.2">
      <c r="A20" s="59"/>
      <c r="B20" s="60"/>
      <c r="C20" s="61"/>
      <c r="D20" s="62"/>
      <c r="E20" s="63"/>
      <c r="F20" s="64" t="s">
        <v>26</v>
      </c>
      <c r="G20" s="107" t="e">
        <f>+BAHTTEXT(I19)</f>
        <v>#VALUE!</v>
      </c>
      <c r="H20" s="107"/>
      <c r="I20" s="107"/>
      <c r="J20" s="107"/>
      <c r="K20" s="65"/>
      <c r="L20" s="5"/>
      <c r="N20" s="2"/>
    </row>
    <row r="21" spans="1:14" s="6" customFormat="1" x14ac:dyDescent="0.2">
      <c r="A21" s="66"/>
      <c r="B21" s="67"/>
      <c r="C21" s="68"/>
      <c r="D21" s="69"/>
      <c r="E21" s="70"/>
      <c r="F21" s="70"/>
      <c r="G21" s="71"/>
      <c r="H21" s="70"/>
      <c r="I21" s="70"/>
      <c r="J21" s="72"/>
      <c r="L21" s="2"/>
      <c r="N21" s="2"/>
    </row>
    <row r="22" spans="1:14" s="6" customFormat="1" x14ac:dyDescent="0.2">
      <c r="A22" s="66"/>
      <c r="B22" s="67"/>
      <c r="C22" s="68"/>
      <c r="D22" s="69"/>
      <c r="E22" s="70"/>
      <c r="F22" s="70"/>
      <c r="G22" s="71"/>
      <c r="H22" s="70"/>
      <c r="I22" s="70"/>
      <c r="J22" s="72"/>
      <c r="L22" s="2"/>
      <c r="N22" s="2"/>
    </row>
    <row r="23" spans="1:14" s="6" customFormat="1" x14ac:dyDescent="0.2">
      <c r="A23" s="73"/>
      <c r="B23" s="67"/>
      <c r="C23" s="68"/>
      <c r="D23" s="69"/>
      <c r="E23" s="70"/>
      <c r="F23" s="70"/>
      <c r="G23" s="70"/>
      <c r="H23" s="70"/>
      <c r="I23" s="70"/>
      <c r="J23" s="72"/>
      <c r="L23" s="2"/>
      <c r="N23" s="2"/>
    </row>
    <row r="24" spans="1:14" s="6" customFormat="1" x14ac:dyDescent="0.2">
      <c r="A24" s="73"/>
      <c r="B24" s="73"/>
      <c r="C24" s="68"/>
      <c r="D24" s="69"/>
      <c r="E24" s="70"/>
      <c r="F24" s="70"/>
      <c r="G24" s="70"/>
      <c r="H24" s="70"/>
      <c r="I24" s="70"/>
      <c r="J24" s="72"/>
      <c r="L24" s="2"/>
      <c r="N24" s="2"/>
    </row>
    <row r="25" spans="1:14" s="6" customFormat="1" x14ac:dyDescent="0.2">
      <c r="A25" s="73"/>
      <c r="B25" s="73"/>
      <c r="C25" s="68"/>
      <c r="D25" s="69"/>
      <c r="E25" s="70"/>
      <c r="F25" s="70"/>
      <c r="G25" s="70"/>
      <c r="H25" s="2"/>
      <c r="I25" s="2"/>
      <c r="J25" s="2"/>
      <c r="L25" s="2"/>
      <c r="N25" s="2"/>
    </row>
    <row r="26" spans="1:14" s="6" customFormat="1" x14ac:dyDescent="0.2">
      <c r="A26" s="73"/>
      <c r="B26" s="73"/>
      <c r="C26" s="68"/>
      <c r="D26" s="69"/>
      <c r="E26" s="70"/>
      <c r="F26" s="70"/>
      <c r="G26" s="70"/>
      <c r="H26" s="2"/>
      <c r="I26" s="2"/>
      <c r="J26" s="2"/>
      <c r="L26" s="2"/>
      <c r="N26" s="2"/>
    </row>
    <row r="27" spans="1:14" s="6" customFormat="1" x14ac:dyDescent="0.2">
      <c r="A27" s="66"/>
      <c r="B27" s="73"/>
      <c r="C27" s="68"/>
      <c r="D27" s="69"/>
      <c r="E27" s="70"/>
      <c r="F27" s="70"/>
      <c r="G27" s="70"/>
      <c r="H27" s="2"/>
      <c r="I27" s="2"/>
      <c r="J27" s="2"/>
      <c r="L27" s="2"/>
      <c r="N27" s="2"/>
    </row>
    <row r="28" spans="1:14" s="6" customFormat="1" x14ac:dyDescent="0.2">
      <c r="A28" s="66"/>
      <c r="B28" s="73"/>
      <c r="C28" s="68"/>
      <c r="D28" s="69"/>
      <c r="E28" s="70"/>
      <c r="F28" s="70"/>
      <c r="G28" s="70"/>
      <c r="H28" s="108" t="s">
        <v>27</v>
      </c>
      <c r="I28" s="108"/>
      <c r="J28" s="108"/>
      <c r="L28" s="2"/>
      <c r="N28" s="2"/>
    </row>
    <row r="29" spans="1:14" s="6" customFormat="1" x14ac:dyDescent="0.2">
      <c r="A29" s="66"/>
      <c r="B29" s="73"/>
      <c r="C29" s="68"/>
      <c r="D29" s="69"/>
      <c r="E29" s="70"/>
      <c r="F29" s="70"/>
      <c r="G29" s="70"/>
      <c r="H29" s="73"/>
      <c r="I29" s="73"/>
      <c r="J29" s="73"/>
      <c r="L29" s="2"/>
      <c r="N29" s="2"/>
    </row>
    <row r="30" spans="1:14" s="6" customFormat="1" ht="21" x14ac:dyDescent="0.2">
      <c r="A30" s="66"/>
      <c r="B30" s="73"/>
      <c r="C30" s="68"/>
      <c r="D30" s="69"/>
      <c r="E30" s="70"/>
      <c r="F30" s="70"/>
      <c r="G30" s="70"/>
      <c r="H30" s="109" t="s">
        <v>28</v>
      </c>
      <c r="I30" s="109"/>
      <c r="J30" s="109"/>
      <c r="L30" s="2"/>
      <c r="N30" s="2"/>
    </row>
    <row r="31" spans="1:14" s="6" customFormat="1" ht="21" x14ac:dyDescent="0.2">
      <c r="A31" s="66"/>
      <c r="B31" s="73"/>
      <c r="C31" s="68"/>
      <c r="D31" s="69"/>
      <c r="E31" s="70"/>
      <c r="F31" s="70"/>
      <c r="G31" s="70"/>
      <c r="H31" s="74"/>
      <c r="I31" s="74"/>
      <c r="J31" s="74"/>
      <c r="L31" s="2"/>
      <c r="N31" s="2"/>
    </row>
    <row r="32" spans="1:14" ht="21" x14ac:dyDescent="0.2">
      <c r="A32" s="66"/>
      <c r="B32" s="73"/>
      <c r="C32" s="68"/>
      <c r="D32" s="69"/>
      <c r="E32" s="70"/>
      <c r="F32" s="70"/>
      <c r="G32" s="70"/>
      <c r="H32" s="74"/>
      <c r="I32" s="74"/>
      <c r="J32" s="74"/>
    </row>
    <row r="33" spans="1:14" s="6" customFormat="1" ht="21" x14ac:dyDescent="0.2">
      <c r="A33" s="98" t="s">
        <v>0</v>
      </c>
      <c r="B33" s="98"/>
      <c r="C33" s="98"/>
      <c r="D33" s="98"/>
      <c r="E33" s="98"/>
      <c r="F33" s="98"/>
      <c r="G33" s="98"/>
      <c r="H33" s="98"/>
      <c r="I33" s="98"/>
      <c r="J33" s="98"/>
      <c r="L33" s="2"/>
      <c r="N33" s="2"/>
    </row>
    <row r="34" spans="1:14" s="6" customFormat="1" ht="21" x14ac:dyDescent="0.2">
      <c r="A34" s="99" t="s">
        <v>1</v>
      </c>
      <c r="B34" s="99"/>
      <c r="C34" s="99"/>
      <c r="D34" s="99"/>
      <c r="E34" s="99"/>
      <c r="F34" s="99"/>
      <c r="G34" s="99"/>
      <c r="H34" s="99"/>
      <c r="I34" s="99"/>
      <c r="J34" s="99"/>
      <c r="L34" s="2"/>
      <c r="N34" s="2"/>
    </row>
    <row r="35" spans="1:14" s="6" customFormat="1" ht="21" x14ac:dyDescent="0.45">
      <c r="A35" s="7" t="s">
        <v>2</v>
      </c>
      <c r="B35" s="8"/>
      <c r="C35" s="9"/>
      <c r="D35" s="10" t="s">
        <v>3</v>
      </c>
      <c r="E35" s="11"/>
      <c r="F35" s="12"/>
      <c r="G35" s="13"/>
      <c r="H35" s="13"/>
      <c r="I35" s="11"/>
      <c r="J35" s="14" t="s">
        <v>4</v>
      </c>
      <c r="L35" s="2"/>
      <c r="N35" s="2"/>
    </row>
    <row r="36" spans="1:14" s="6" customFormat="1" ht="21" x14ac:dyDescent="0.45">
      <c r="A36" s="17" t="s">
        <v>5</v>
      </c>
      <c r="B36" s="18"/>
      <c r="C36" s="19"/>
      <c r="D36" s="20" t="s">
        <v>6</v>
      </c>
      <c r="E36" s="75"/>
      <c r="F36" s="75"/>
      <c r="G36" s="75"/>
      <c r="H36" s="21"/>
      <c r="I36" s="22"/>
      <c r="J36" s="23"/>
      <c r="L36" s="2"/>
      <c r="N36" s="2"/>
    </row>
    <row r="37" spans="1:14" s="6" customFormat="1" x14ac:dyDescent="0.2">
      <c r="A37" s="76"/>
      <c r="B37" s="77" t="s">
        <v>29</v>
      </c>
      <c r="C37" s="76"/>
      <c r="D37" s="78"/>
      <c r="E37" s="79"/>
      <c r="F37" s="79"/>
      <c r="G37" s="79"/>
      <c r="H37" s="79"/>
      <c r="I37" s="79"/>
      <c r="J37" s="80"/>
      <c r="L37" s="2"/>
      <c r="N37" s="2"/>
    </row>
    <row r="38" spans="1:14" s="6" customFormat="1" x14ac:dyDescent="0.2">
      <c r="A38" s="81">
        <v>1</v>
      </c>
      <c r="B38" s="82" t="s">
        <v>30</v>
      </c>
      <c r="C38" s="83"/>
      <c r="D38" s="33"/>
      <c r="E38" s="83"/>
      <c r="F38" s="84"/>
      <c r="G38" s="84"/>
      <c r="H38" s="84"/>
      <c r="I38" s="84"/>
      <c r="J38" s="85"/>
      <c r="L38" s="2"/>
      <c r="N38" s="2"/>
    </row>
    <row r="39" spans="1:14" s="6" customFormat="1" x14ac:dyDescent="0.2">
      <c r="A39" s="86">
        <v>1.1000000000000001</v>
      </c>
      <c r="B39" s="87" t="s">
        <v>31</v>
      </c>
      <c r="C39" s="83"/>
      <c r="D39" s="33" t="s">
        <v>32</v>
      </c>
      <c r="E39" s="83">
        <v>0</v>
      </c>
      <c r="F39" s="84">
        <f t="shared" ref="F39:F56" si="2">SUM(C39*E39)</f>
        <v>0</v>
      </c>
      <c r="G39" s="84">
        <v>0</v>
      </c>
      <c r="H39" s="84">
        <f t="shared" ref="H39:H56" si="3">SUM(C39*G39)</f>
        <v>0</v>
      </c>
      <c r="I39" s="84">
        <f t="shared" ref="I39:I56" si="4">SUM(H39+F39)</f>
        <v>0</v>
      </c>
      <c r="J39" s="85"/>
      <c r="L39" s="2"/>
      <c r="N39" s="2"/>
    </row>
    <row r="40" spans="1:14" s="6" customFormat="1" x14ac:dyDescent="0.2">
      <c r="A40" s="86">
        <v>1.2</v>
      </c>
      <c r="B40" s="87" t="s">
        <v>33</v>
      </c>
      <c r="C40" s="83"/>
      <c r="D40" s="33" t="s">
        <v>34</v>
      </c>
      <c r="E40" s="83">
        <v>0</v>
      </c>
      <c r="F40" s="84">
        <f t="shared" si="2"/>
        <v>0</v>
      </c>
      <c r="G40" s="84">
        <v>0</v>
      </c>
      <c r="H40" s="84">
        <f t="shared" si="3"/>
        <v>0</v>
      </c>
      <c r="I40" s="84">
        <f t="shared" si="4"/>
        <v>0</v>
      </c>
      <c r="J40" s="85"/>
      <c r="L40" s="2"/>
      <c r="N40" s="2"/>
    </row>
    <row r="41" spans="1:14" s="6" customFormat="1" x14ac:dyDescent="0.2">
      <c r="A41" s="86">
        <v>1.3</v>
      </c>
      <c r="B41" s="87" t="s">
        <v>35</v>
      </c>
      <c r="C41" s="83"/>
      <c r="D41" s="33" t="s">
        <v>34</v>
      </c>
      <c r="E41" s="83">
        <v>0</v>
      </c>
      <c r="F41" s="84">
        <f t="shared" si="2"/>
        <v>0</v>
      </c>
      <c r="G41" s="84">
        <v>0</v>
      </c>
      <c r="H41" s="84">
        <f t="shared" si="3"/>
        <v>0</v>
      </c>
      <c r="I41" s="84">
        <f t="shared" si="4"/>
        <v>0</v>
      </c>
      <c r="J41" s="85"/>
      <c r="L41" s="2"/>
      <c r="N41" s="2"/>
    </row>
    <row r="42" spans="1:14" s="6" customFormat="1" x14ac:dyDescent="0.2">
      <c r="A42" s="86">
        <v>1.4</v>
      </c>
      <c r="B42" s="87" t="s">
        <v>36</v>
      </c>
      <c r="C42" s="83"/>
      <c r="D42" s="33" t="s">
        <v>37</v>
      </c>
      <c r="E42" s="83">
        <v>0</v>
      </c>
      <c r="F42" s="84">
        <f t="shared" si="2"/>
        <v>0</v>
      </c>
      <c r="G42" s="84">
        <v>0</v>
      </c>
      <c r="H42" s="84">
        <f t="shared" si="3"/>
        <v>0</v>
      </c>
      <c r="I42" s="84">
        <f t="shared" si="4"/>
        <v>0</v>
      </c>
      <c r="J42" s="85"/>
      <c r="L42" s="2"/>
      <c r="N42" s="2"/>
    </row>
    <row r="43" spans="1:14" s="6" customFormat="1" x14ac:dyDescent="0.2">
      <c r="A43" s="86">
        <v>1.5</v>
      </c>
      <c r="B43" s="87" t="s">
        <v>38</v>
      </c>
      <c r="C43" s="83"/>
      <c r="D43" s="33" t="s">
        <v>39</v>
      </c>
      <c r="E43" s="83">
        <v>0</v>
      </c>
      <c r="F43" s="84">
        <f t="shared" si="2"/>
        <v>0</v>
      </c>
      <c r="G43" s="84">
        <v>0</v>
      </c>
      <c r="H43" s="84">
        <f t="shared" si="3"/>
        <v>0</v>
      </c>
      <c r="I43" s="84">
        <f t="shared" si="4"/>
        <v>0</v>
      </c>
      <c r="J43" s="85"/>
      <c r="L43" s="2"/>
      <c r="N43" s="2"/>
    </row>
    <row r="44" spans="1:14" s="6" customFormat="1" x14ac:dyDescent="0.2">
      <c r="A44" s="86">
        <v>1.6</v>
      </c>
      <c r="B44" s="87" t="s">
        <v>40</v>
      </c>
      <c r="C44" s="83"/>
      <c r="D44" s="33" t="s">
        <v>39</v>
      </c>
      <c r="E44" s="83">
        <v>0</v>
      </c>
      <c r="F44" s="84">
        <f t="shared" si="2"/>
        <v>0</v>
      </c>
      <c r="G44" s="84">
        <v>0</v>
      </c>
      <c r="H44" s="84">
        <f t="shared" si="3"/>
        <v>0</v>
      </c>
      <c r="I44" s="84">
        <f t="shared" si="4"/>
        <v>0</v>
      </c>
      <c r="J44" s="85"/>
      <c r="L44" s="2"/>
      <c r="N44" s="2"/>
    </row>
    <row r="45" spans="1:14" s="6" customFormat="1" x14ac:dyDescent="0.2">
      <c r="A45" s="86">
        <v>1.7</v>
      </c>
      <c r="B45" s="87" t="s">
        <v>41</v>
      </c>
      <c r="C45" s="83"/>
      <c r="D45" s="33" t="s">
        <v>34</v>
      </c>
      <c r="E45" s="83">
        <v>0</v>
      </c>
      <c r="F45" s="84">
        <f t="shared" si="2"/>
        <v>0</v>
      </c>
      <c r="G45" s="84">
        <v>0</v>
      </c>
      <c r="H45" s="84">
        <f t="shared" si="3"/>
        <v>0</v>
      </c>
      <c r="I45" s="84">
        <f t="shared" si="4"/>
        <v>0</v>
      </c>
      <c r="J45" s="85"/>
      <c r="L45" s="2"/>
      <c r="N45" s="2"/>
    </row>
    <row r="46" spans="1:14" s="6" customFormat="1" x14ac:dyDescent="0.2">
      <c r="A46" s="86">
        <v>1.8</v>
      </c>
      <c r="B46" s="87" t="s">
        <v>42</v>
      </c>
      <c r="C46" s="83"/>
      <c r="D46" s="33" t="s">
        <v>34</v>
      </c>
      <c r="E46" s="83">
        <v>0</v>
      </c>
      <c r="F46" s="84">
        <f t="shared" si="2"/>
        <v>0</v>
      </c>
      <c r="G46" s="84">
        <v>0</v>
      </c>
      <c r="H46" s="84">
        <f t="shared" si="3"/>
        <v>0</v>
      </c>
      <c r="I46" s="84">
        <f t="shared" si="4"/>
        <v>0</v>
      </c>
      <c r="J46" s="85"/>
      <c r="L46" s="2"/>
      <c r="N46" s="2"/>
    </row>
    <row r="47" spans="1:14" s="6" customFormat="1" x14ac:dyDescent="0.2">
      <c r="A47" s="86">
        <v>1.9</v>
      </c>
      <c r="B47" s="87" t="s">
        <v>43</v>
      </c>
      <c r="C47" s="83"/>
      <c r="D47" s="33" t="s">
        <v>34</v>
      </c>
      <c r="E47" s="83">
        <v>0</v>
      </c>
      <c r="F47" s="84">
        <f t="shared" si="2"/>
        <v>0</v>
      </c>
      <c r="G47" s="84">
        <v>0</v>
      </c>
      <c r="H47" s="84">
        <f t="shared" si="3"/>
        <v>0</v>
      </c>
      <c r="I47" s="84">
        <f t="shared" si="4"/>
        <v>0</v>
      </c>
      <c r="J47" s="85"/>
      <c r="L47" s="2"/>
      <c r="N47" s="2"/>
    </row>
    <row r="48" spans="1:14" s="6" customFormat="1" x14ac:dyDescent="0.2">
      <c r="A48" s="88">
        <v>1.1000000000000001</v>
      </c>
      <c r="B48" s="87" t="s">
        <v>44</v>
      </c>
      <c r="C48" s="83"/>
      <c r="D48" s="33" t="s">
        <v>34</v>
      </c>
      <c r="E48" s="83">
        <v>0</v>
      </c>
      <c r="F48" s="84">
        <f t="shared" si="2"/>
        <v>0</v>
      </c>
      <c r="G48" s="84">
        <v>0</v>
      </c>
      <c r="H48" s="84">
        <f t="shared" si="3"/>
        <v>0</v>
      </c>
      <c r="I48" s="84">
        <f t="shared" si="4"/>
        <v>0</v>
      </c>
      <c r="J48" s="85"/>
      <c r="L48" s="2"/>
      <c r="N48" s="2"/>
    </row>
    <row r="49" spans="1:14" s="6" customFormat="1" x14ac:dyDescent="0.2">
      <c r="A49" s="86">
        <v>1.1100000000000001</v>
      </c>
      <c r="B49" s="87" t="s">
        <v>45</v>
      </c>
      <c r="C49" s="83"/>
      <c r="D49" s="33" t="s">
        <v>46</v>
      </c>
      <c r="E49" s="83">
        <v>0</v>
      </c>
      <c r="F49" s="84">
        <f t="shared" si="2"/>
        <v>0</v>
      </c>
      <c r="G49" s="84">
        <v>0</v>
      </c>
      <c r="H49" s="84">
        <f t="shared" si="3"/>
        <v>0</v>
      </c>
      <c r="I49" s="84">
        <f t="shared" si="4"/>
        <v>0</v>
      </c>
      <c r="J49" s="89" t="s">
        <v>47</v>
      </c>
      <c r="L49" s="2"/>
      <c r="N49" s="2"/>
    </row>
    <row r="50" spans="1:14" s="6" customFormat="1" x14ac:dyDescent="0.2">
      <c r="A50" s="86">
        <v>1.1200000000000001</v>
      </c>
      <c r="B50" s="90" t="s">
        <v>48</v>
      </c>
      <c r="C50" s="83"/>
      <c r="D50" s="33" t="s">
        <v>34</v>
      </c>
      <c r="E50" s="83">
        <v>0</v>
      </c>
      <c r="F50" s="84">
        <f t="shared" si="2"/>
        <v>0</v>
      </c>
      <c r="G50" s="84">
        <v>0</v>
      </c>
      <c r="H50" s="84">
        <f t="shared" si="3"/>
        <v>0</v>
      </c>
      <c r="I50" s="84">
        <f t="shared" si="4"/>
        <v>0</v>
      </c>
      <c r="J50" s="85"/>
      <c r="L50" s="2"/>
      <c r="N50" s="2"/>
    </row>
    <row r="51" spans="1:14" s="6" customFormat="1" x14ac:dyDescent="0.2">
      <c r="A51" s="86">
        <v>1.1299999999999999</v>
      </c>
      <c r="B51" s="87" t="s">
        <v>49</v>
      </c>
      <c r="C51" s="83"/>
      <c r="D51" s="33" t="s">
        <v>39</v>
      </c>
      <c r="E51" s="83">
        <v>0</v>
      </c>
      <c r="F51" s="84">
        <f t="shared" si="2"/>
        <v>0</v>
      </c>
      <c r="G51" s="84">
        <v>0</v>
      </c>
      <c r="H51" s="84">
        <f t="shared" si="3"/>
        <v>0</v>
      </c>
      <c r="I51" s="84">
        <f t="shared" si="4"/>
        <v>0</v>
      </c>
      <c r="J51" s="85"/>
      <c r="L51" s="2"/>
      <c r="N51" s="2"/>
    </row>
    <row r="52" spans="1:14" s="6" customFormat="1" x14ac:dyDescent="0.2">
      <c r="A52" s="86">
        <v>1.1399999999999999</v>
      </c>
      <c r="B52" s="87" t="s">
        <v>50</v>
      </c>
      <c r="C52" s="83"/>
      <c r="D52" s="33" t="s">
        <v>34</v>
      </c>
      <c r="E52" s="83">
        <v>0</v>
      </c>
      <c r="F52" s="84">
        <f t="shared" si="2"/>
        <v>0</v>
      </c>
      <c r="G52" s="84">
        <v>0</v>
      </c>
      <c r="H52" s="84">
        <f t="shared" si="3"/>
        <v>0</v>
      </c>
      <c r="I52" s="84">
        <f t="shared" si="4"/>
        <v>0</v>
      </c>
      <c r="J52" s="85"/>
      <c r="L52" s="2"/>
      <c r="N52" s="2"/>
    </row>
    <row r="53" spans="1:14" s="6" customFormat="1" x14ac:dyDescent="0.2">
      <c r="A53" s="86">
        <v>1.1499999999999999</v>
      </c>
      <c r="B53" s="87" t="s">
        <v>51</v>
      </c>
      <c r="C53" s="83"/>
      <c r="D53" s="33" t="s">
        <v>34</v>
      </c>
      <c r="E53" s="83">
        <v>0</v>
      </c>
      <c r="F53" s="84">
        <f t="shared" si="2"/>
        <v>0</v>
      </c>
      <c r="G53" s="84">
        <v>0</v>
      </c>
      <c r="H53" s="84">
        <f t="shared" si="3"/>
        <v>0</v>
      </c>
      <c r="I53" s="84">
        <f t="shared" si="4"/>
        <v>0</v>
      </c>
      <c r="J53" s="85"/>
      <c r="L53" s="2"/>
      <c r="N53" s="2"/>
    </row>
    <row r="54" spans="1:14" s="6" customFormat="1" x14ac:dyDescent="0.2">
      <c r="A54" s="86">
        <v>1.1599999999999999</v>
      </c>
      <c r="B54" s="87" t="s">
        <v>52</v>
      </c>
      <c r="C54" s="83"/>
      <c r="D54" s="33" t="s">
        <v>34</v>
      </c>
      <c r="E54" s="83">
        <v>0</v>
      </c>
      <c r="F54" s="84">
        <f t="shared" si="2"/>
        <v>0</v>
      </c>
      <c r="G54" s="84">
        <v>0</v>
      </c>
      <c r="H54" s="84">
        <f t="shared" si="3"/>
        <v>0</v>
      </c>
      <c r="I54" s="84">
        <f t="shared" si="4"/>
        <v>0</v>
      </c>
      <c r="J54" s="85"/>
      <c r="L54" s="2"/>
      <c r="N54" s="2"/>
    </row>
    <row r="55" spans="1:14" s="6" customFormat="1" x14ac:dyDescent="0.2">
      <c r="A55" s="86">
        <v>1.17</v>
      </c>
      <c r="B55" s="87" t="s">
        <v>53</v>
      </c>
      <c r="C55" s="83"/>
      <c r="D55" s="38" t="s">
        <v>54</v>
      </c>
      <c r="E55" s="83">
        <v>0</v>
      </c>
      <c r="F55" s="84">
        <f t="shared" si="2"/>
        <v>0</v>
      </c>
      <c r="G55" s="84">
        <v>0</v>
      </c>
      <c r="H55" s="84">
        <f t="shared" si="3"/>
        <v>0</v>
      </c>
      <c r="I55" s="84">
        <f t="shared" si="4"/>
        <v>0</v>
      </c>
      <c r="J55" s="85"/>
      <c r="L55" s="2"/>
      <c r="N55" s="2"/>
    </row>
    <row r="56" spans="1:14" s="6" customFormat="1" x14ac:dyDescent="0.2">
      <c r="A56" s="86">
        <v>2.17</v>
      </c>
      <c r="B56" s="87" t="s">
        <v>55</v>
      </c>
      <c r="C56" s="83"/>
      <c r="D56" s="33" t="s">
        <v>56</v>
      </c>
      <c r="E56" s="83">
        <v>0</v>
      </c>
      <c r="F56" s="84">
        <f t="shared" si="2"/>
        <v>0</v>
      </c>
      <c r="G56" s="84">
        <v>0</v>
      </c>
      <c r="H56" s="84">
        <f t="shared" si="3"/>
        <v>0</v>
      </c>
      <c r="I56" s="84">
        <f t="shared" si="4"/>
        <v>0</v>
      </c>
      <c r="J56" s="85"/>
      <c r="L56" s="2"/>
      <c r="N56" s="2"/>
    </row>
    <row r="57" spans="1:14" s="6" customFormat="1" x14ac:dyDescent="0.2">
      <c r="A57" s="86"/>
      <c r="B57" s="87"/>
      <c r="C57" s="83"/>
      <c r="D57" s="33"/>
      <c r="E57" s="83"/>
      <c r="F57" s="84"/>
      <c r="G57" s="84"/>
      <c r="H57" s="84"/>
      <c r="I57" s="84"/>
      <c r="J57" s="85"/>
      <c r="L57" s="2"/>
      <c r="N57" s="2"/>
    </row>
    <row r="58" spans="1:14" s="6" customFormat="1" ht="21" x14ac:dyDescent="0.2">
      <c r="A58" s="81">
        <v>2</v>
      </c>
      <c r="B58" s="91" t="s">
        <v>57</v>
      </c>
      <c r="C58" s="83"/>
      <c r="D58" s="33"/>
      <c r="E58" s="83"/>
      <c r="F58" s="84"/>
      <c r="G58" s="84"/>
      <c r="H58" s="84"/>
      <c r="I58" s="84"/>
      <c r="J58" s="85"/>
      <c r="L58" s="2"/>
      <c r="N58" s="2"/>
    </row>
    <row r="59" spans="1:14" s="6" customFormat="1" x14ac:dyDescent="0.2">
      <c r="A59" s="86">
        <v>2.1</v>
      </c>
      <c r="B59" s="87" t="s">
        <v>58</v>
      </c>
      <c r="C59" s="83"/>
      <c r="D59" s="33" t="s">
        <v>32</v>
      </c>
      <c r="E59" s="83">
        <v>0</v>
      </c>
      <c r="F59" s="84">
        <f t="shared" ref="F59:F61" si="5">SUM(C59*E59)</f>
        <v>0</v>
      </c>
      <c r="G59" s="84">
        <v>0</v>
      </c>
      <c r="H59" s="84">
        <f t="shared" ref="H59:H61" si="6">SUM(C59*G59)</f>
        <v>0</v>
      </c>
      <c r="I59" s="84">
        <f t="shared" ref="I59:I61" si="7">SUM(H59+F59)</f>
        <v>0</v>
      </c>
      <c r="J59" s="85"/>
      <c r="L59" s="2"/>
      <c r="N59" s="2"/>
    </row>
    <row r="60" spans="1:14" s="6" customFormat="1" x14ac:dyDescent="0.2">
      <c r="A60" s="86">
        <v>2.2000000000000002</v>
      </c>
      <c r="B60" s="87" t="s">
        <v>59</v>
      </c>
      <c r="C60" s="83"/>
      <c r="D60" s="33" t="s">
        <v>39</v>
      </c>
      <c r="E60" s="83">
        <v>0</v>
      </c>
      <c r="F60" s="84">
        <f t="shared" si="5"/>
        <v>0</v>
      </c>
      <c r="G60" s="84">
        <v>0</v>
      </c>
      <c r="H60" s="84">
        <f t="shared" si="6"/>
        <v>0</v>
      </c>
      <c r="I60" s="84">
        <f t="shared" si="7"/>
        <v>0</v>
      </c>
      <c r="J60" s="85"/>
      <c r="L60" s="2"/>
      <c r="N60" s="2"/>
    </row>
    <row r="61" spans="1:14" s="6" customFormat="1" x14ac:dyDescent="0.2">
      <c r="A61" s="86">
        <v>2.2999999999999998</v>
      </c>
      <c r="B61" s="87" t="s">
        <v>60</v>
      </c>
      <c r="C61" s="83"/>
      <c r="D61" s="33" t="s">
        <v>56</v>
      </c>
      <c r="E61" s="83">
        <v>0</v>
      </c>
      <c r="F61" s="84">
        <f t="shared" si="5"/>
        <v>0</v>
      </c>
      <c r="G61" s="84">
        <v>0</v>
      </c>
      <c r="H61" s="84">
        <f t="shared" si="6"/>
        <v>0</v>
      </c>
      <c r="I61" s="84">
        <f t="shared" si="7"/>
        <v>0</v>
      </c>
      <c r="J61" s="85"/>
      <c r="L61" s="2"/>
      <c r="N61" s="2"/>
    </row>
    <row r="62" spans="1:14" s="6" customFormat="1" x14ac:dyDescent="0.2">
      <c r="A62" s="86"/>
      <c r="B62" s="87"/>
      <c r="C62" s="83"/>
      <c r="D62" s="33"/>
      <c r="E62" s="83"/>
      <c r="F62" s="84"/>
      <c r="G62" s="84"/>
      <c r="H62" s="84"/>
      <c r="I62" s="84"/>
      <c r="J62" s="85"/>
      <c r="L62" s="2"/>
      <c r="N62" s="2"/>
    </row>
    <row r="63" spans="1:14" s="6" customFormat="1" x14ac:dyDescent="0.2">
      <c r="A63" s="92"/>
      <c r="B63" s="93" t="s">
        <v>61</v>
      </c>
      <c r="C63" s="94"/>
      <c r="D63" s="95"/>
      <c r="E63" s="94"/>
      <c r="F63" s="96">
        <f>SUM(F39:F62)</f>
        <v>0</v>
      </c>
      <c r="G63" s="96"/>
      <c r="H63" s="96">
        <f>SUM(H39:H62)</f>
        <v>0</v>
      </c>
      <c r="I63" s="96">
        <f>SUM(I39:I62)</f>
        <v>0</v>
      </c>
      <c r="J63" s="97"/>
      <c r="L63" s="2"/>
      <c r="N63" s="2"/>
    </row>
    <row r="64" spans="1:14" s="6" customFormat="1" x14ac:dyDescent="0.2">
      <c r="A64" s="1"/>
      <c r="B64" s="2"/>
      <c r="C64" s="2"/>
      <c r="D64" s="3"/>
      <c r="E64" s="4"/>
      <c r="F64" s="4"/>
      <c r="G64" s="4"/>
      <c r="H64" s="2"/>
      <c r="I64" s="2"/>
      <c r="J64" s="5"/>
      <c r="L64" s="2"/>
      <c r="N64" s="2"/>
    </row>
    <row r="65" spans="1:14" s="6" customFormat="1" x14ac:dyDescent="0.2">
      <c r="A65" s="1"/>
      <c r="B65" s="2"/>
      <c r="C65" s="2"/>
      <c r="D65" s="3"/>
      <c r="E65" s="4"/>
      <c r="F65" s="4"/>
      <c r="G65" s="4"/>
      <c r="H65" s="2"/>
      <c r="I65" s="2"/>
      <c r="J65" s="5"/>
      <c r="L65" s="2"/>
      <c r="N65" s="2"/>
    </row>
    <row r="66" spans="1:14" ht="21" x14ac:dyDescent="0.2">
      <c r="A66" s="98" t="s">
        <v>0</v>
      </c>
      <c r="B66" s="98"/>
      <c r="C66" s="98"/>
      <c r="D66" s="98"/>
      <c r="E66" s="98"/>
      <c r="F66" s="98"/>
      <c r="G66" s="98"/>
      <c r="H66" s="98"/>
      <c r="I66" s="98"/>
      <c r="J66" s="98"/>
    </row>
    <row r="67" spans="1:14" ht="21" x14ac:dyDescent="0.2">
      <c r="A67" s="99" t="s">
        <v>1</v>
      </c>
      <c r="B67" s="99"/>
      <c r="C67" s="99"/>
      <c r="D67" s="99"/>
      <c r="E67" s="99"/>
      <c r="F67" s="99"/>
      <c r="G67" s="99"/>
      <c r="H67" s="99"/>
      <c r="I67" s="99"/>
      <c r="J67" s="99"/>
    </row>
    <row r="68" spans="1:14" ht="21" x14ac:dyDescent="0.45">
      <c r="A68" s="7" t="s">
        <v>62</v>
      </c>
      <c r="B68" s="8"/>
      <c r="C68" s="9"/>
      <c r="D68" s="10" t="s">
        <v>3</v>
      </c>
      <c r="E68" s="11"/>
      <c r="F68" s="12"/>
      <c r="G68" s="13"/>
      <c r="H68" s="13"/>
      <c r="I68" s="11"/>
      <c r="J68" s="14" t="s">
        <v>4</v>
      </c>
    </row>
    <row r="69" spans="1:14" ht="21" x14ac:dyDescent="0.45">
      <c r="A69" s="17" t="s">
        <v>5</v>
      </c>
      <c r="B69" s="18"/>
      <c r="C69" s="19"/>
      <c r="D69" s="20" t="s">
        <v>6</v>
      </c>
      <c r="E69" s="75"/>
      <c r="F69" s="75"/>
      <c r="G69" s="75"/>
      <c r="H69" s="21"/>
      <c r="I69" s="22"/>
      <c r="J69" s="23"/>
    </row>
    <row r="70" spans="1:14" x14ac:dyDescent="0.2">
      <c r="A70" s="76"/>
      <c r="B70" s="77" t="s">
        <v>63</v>
      </c>
      <c r="C70" s="76"/>
      <c r="D70" s="78"/>
      <c r="E70" s="79"/>
      <c r="F70" s="79"/>
      <c r="G70" s="79"/>
      <c r="H70" s="79"/>
      <c r="I70" s="79"/>
      <c r="J70" s="80"/>
    </row>
    <row r="71" spans="1:14" x14ac:dyDescent="0.2">
      <c r="A71" s="86">
        <v>1</v>
      </c>
      <c r="B71" s="87" t="s">
        <v>31</v>
      </c>
      <c r="C71" s="83">
        <v>1</v>
      </c>
      <c r="D71" s="33" t="s">
        <v>64</v>
      </c>
      <c r="E71" s="83">
        <v>0</v>
      </c>
      <c r="F71" s="84">
        <f t="shared" ref="F71:F79" si="8">SUM(C71*E71)</f>
        <v>0</v>
      </c>
      <c r="G71" s="84">
        <v>0</v>
      </c>
      <c r="H71" s="84">
        <f t="shared" ref="H71:H79" si="9">SUM(C71*G71)</f>
        <v>0</v>
      </c>
      <c r="I71" s="84">
        <f t="shared" ref="I71:I79" si="10">SUM(H71+F71)</f>
        <v>0</v>
      </c>
      <c r="J71" s="85"/>
    </row>
    <row r="72" spans="1:14" x14ac:dyDescent="0.2">
      <c r="A72" s="86">
        <v>2</v>
      </c>
      <c r="B72" s="87" t="s">
        <v>33</v>
      </c>
      <c r="C72" s="83">
        <v>1</v>
      </c>
      <c r="D72" s="33" t="s">
        <v>64</v>
      </c>
      <c r="E72" s="83">
        <v>0</v>
      </c>
      <c r="F72" s="84">
        <f t="shared" si="8"/>
        <v>0</v>
      </c>
      <c r="G72" s="84">
        <v>0</v>
      </c>
      <c r="H72" s="84">
        <f t="shared" si="9"/>
        <v>0</v>
      </c>
      <c r="I72" s="84">
        <f t="shared" si="10"/>
        <v>0</v>
      </c>
      <c r="J72" s="85"/>
    </row>
    <row r="73" spans="1:14" x14ac:dyDescent="0.2">
      <c r="A73" s="86">
        <v>3</v>
      </c>
      <c r="B73" s="87" t="s">
        <v>35</v>
      </c>
      <c r="C73" s="83">
        <v>1</v>
      </c>
      <c r="D73" s="33" t="s">
        <v>64</v>
      </c>
      <c r="E73" s="83">
        <v>0</v>
      </c>
      <c r="F73" s="84">
        <f t="shared" si="8"/>
        <v>0</v>
      </c>
      <c r="G73" s="84">
        <v>0</v>
      </c>
      <c r="H73" s="84">
        <f t="shared" si="9"/>
        <v>0</v>
      </c>
      <c r="I73" s="84">
        <f t="shared" si="10"/>
        <v>0</v>
      </c>
      <c r="J73" s="85"/>
    </row>
    <row r="74" spans="1:14" x14ac:dyDescent="0.2">
      <c r="A74" s="86">
        <v>4</v>
      </c>
      <c r="B74" s="87" t="s">
        <v>36</v>
      </c>
      <c r="C74" s="83">
        <v>1</v>
      </c>
      <c r="D74" s="33" t="s">
        <v>64</v>
      </c>
      <c r="E74" s="83">
        <v>0</v>
      </c>
      <c r="F74" s="84">
        <f t="shared" si="8"/>
        <v>0</v>
      </c>
      <c r="G74" s="84">
        <v>0</v>
      </c>
      <c r="H74" s="84">
        <f t="shared" si="9"/>
        <v>0</v>
      </c>
      <c r="I74" s="84">
        <f t="shared" si="10"/>
        <v>0</v>
      </c>
      <c r="J74" s="85"/>
    </row>
    <row r="75" spans="1:14" x14ac:dyDescent="0.2">
      <c r="A75" s="86">
        <v>5</v>
      </c>
      <c r="B75" s="87" t="s">
        <v>38</v>
      </c>
      <c r="C75" s="83">
        <v>1</v>
      </c>
      <c r="D75" s="33" t="s">
        <v>64</v>
      </c>
      <c r="E75" s="83">
        <v>0</v>
      </c>
      <c r="F75" s="84">
        <f t="shared" si="8"/>
        <v>0</v>
      </c>
      <c r="G75" s="84">
        <v>0</v>
      </c>
      <c r="H75" s="84">
        <f t="shared" si="9"/>
        <v>0</v>
      </c>
      <c r="I75" s="84">
        <f t="shared" si="10"/>
        <v>0</v>
      </c>
      <c r="J75" s="85"/>
    </row>
    <row r="76" spans="1:14" x14ac:dyDescent="0.2">
      <c r="A76" s="86">
        <v>6</v>
      </c>
      <c r="B76" s="87" t="s">
        <v>40</v>
      </c>
      <c r="C76" s="83">
        <v>1</v>
      </c>
      <c r="D76" s="33" t="s">
        <v>64</v>
      </c>
      <c r="E76" s="83">
        <v>0</v>
      </c>
      <c r="F76" s="84">
        <f t="shared" si="8"/>
        <v>0</v>
      </c>
      <c r="G76" s="84">
        <v>0</v>
      </c>
      <c r="H76" s="84">
        <f t="shared" si="9"/>
        <v>0</v>
      </c>
      <c r="I76" s="84">
        <f t="shared" si="10"/>
        <v>0</v>
      </c>
      <c r="J76" s="85"/>
    </row>
    <row r="77" spans="1:14" x14ac:dyDescent="0.2">
      <c r="A77" s="86">
        <v>7</v>
      </c>
      <c r="B77" s="87" t="s">
        <v>41</v>
      </c>
      <c r="C77" s="83">
        <v>1</v>
      </c>
      <c r="D77" s="33" t="s">
        <v>64</v>
      </c>
      <c r="E77" s="83">
        <v>0</v>
      </c>
      <c r="F77" s="84">
        <f t="shared" si="8"/>
        <v>0</v>
      </c>
      <c r="G77" s="84">
        <v>0</v>
      </c>
      <c r="H77" s="84">
        <f t="shared" si="9"/>
        <v>0</v>
      </c>
      <c r="I77" s="84">
        <f t="shared" si="10"/>
        <v>0</v>
      </c>
      <c r="J77" s="85"/>
    </row>
    <row r="78" spans="1:14" x14ac:dyDescent="0.2">
      <c r="A78" s="86">
        <v>8</v>
      </c>
      <c r="B78" s="87" t="s">
        <v>42</v>
      </c>
      <c r="C78" s="83">
        <v>1</v>
      </c>
      <c r="D78" s="33" t="s">
        <v>64</v>
      </c>
      <c r="E78" s="83">
        <v>0</v>
      </c>
      <c r="F78" s="84">
        <f t="shared" si="8"/>
        <v>0</v>
      </c>
      <c r="G78" s="84">
        <v>0</v>
      </c>
      <c r="H78" s="84">
        <f t="shared" si="9"/>
        <v>0</v>
      </c>
      <c r="I78" s="84">
        <f t="shared" si="10"/>
        <v>0</v>
      </c>
      <c r="J78" s="85"/>
    </row>
    <row r="79" spans="1:14" x14ac:dyDescent="0.2">
      <c r="A79" s="86">
        <v>9</v>
      </c>
      <c r="B79" s="87" t="s">
        <v>65</v>
      </c>
      <c r="C79" s="83">
        <v>1</v>
      </c>
      <c r="D79" s="33" t="s">
        <v>64</v>
      </c>
      <c r="E79" s="83">
        <v>0</v>
      </c>
      <c r="F79" s="84">
        <f t="shared" si="8"/>
        <v>0</v>
      </c>
      <c r="G79" s="84">
        <v>0</v>
      </c>
      <c r="H79" s="84">
        <f t="shared" si="9"/>
        <v>0</v>
      </c>
      <c r="I79" s="84">
        <f t="shared" si="10"/>
        <v>0</v>
      </c>
      <c r="J79" s="85"/>
    </row>
    <row r="80" spans="1:14" x14ac:dyDescent="0.2">
      <c r="A80" s="86"/>
      <c r="B80" s="87"/>
      <c r="C80" s="83"/>
      <c r="D80" s="33"/>
      <c r="E80" s="83"/>
      <c r="F80" s="84"/>
      <c r="G80" s="84"/>
      <c r="H80" s="84"/>
      <c r="I80" s="84"/>
      <c r="J80" s="85"/>
    </row>
    <row r="81" spans="1:10" x14ac:dyDescent="0.2">
      <c r="A81" s="92"/>
      <c r="B81" s="93" t="s">
        <v>61</v>
      </c>
      <c r="C81" s="94"/>
      <c r="D81" s="95"/>
      <c r="E81" s="94"/>
      <c r="F81" s="96">
        <f>SUM(F71:F80)</f>
        <v>0</v>
      </c>
      <c r="G81" s="96"/>
      <c r="H81" s="96">
        <f>SUM(H71:H80)</f>
        <v>0</v>
      </c>
      <c r="I81" s="96">
        <f>SUM(I71:I80)</f>
        <v>0</v>
      </c>
      <c r="J81" s="97"/>
    </row>
  </sheetData>
  <sheetProtection selectLockedCells="1" selectUnlockedCells="1"/>
  <mergeCells count="20">
    <mergeCell ref="A33:J33"/>
    <mergeCell ref="A34:J34"/>
    <mergeCell ref="A66:J66"/>
    <mergeCell ref="A67:J67"/>
    <mergeCell ref="I6:I7"/>
    <mergeCell ref="J6:J7"/>
    <mergeCell ref="A15:F15"/>
    <mergeCell ref="G20:J20"/>
    <mergeCell ref="H28:J28"/>
    <mergeCell ref="H30:J30"/>
    <mergeCell ref="A1:J1"/>
    <mergeCell ref="A2:J2"/>
    <mergeCell ref="E4:F4"/>
    <mergeCell ref="C5:H5"/>
    <mergeCell ref="A6:A7"/>
    <mergeCell ref="B6:B7"/>
    <mergeCell ref="C6:C7"/>
    <mergeCell ref="D6:D7"/>
    <mergeCell ref="E6:F6"/>
    <mergeCell ref="G6:H6"/>
  </mergeCells>
  <pageMargins left="0.7" right="0.7" top="0.75" bottom="0.75" header="0.51180555555555551" footer="0.51180555555555551"/>
  <pageSetup scale="83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 (ไฟฟ้าแรงสูง) (เสนอราคา)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อาคม สุรินแก้ว</cp:lastModifiedBy>
  <dcterms:created xsi:type="dcterms:W3CDTF">2020-03-24T05:06:09Z</dcterms:created>
  <dcterms:modified xsi:type="dcterms:W3CDTF">2020-03-24T05:06:11Z</dcterms:modified>
</cp:coreProperties>
</file>