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OQ งานป้ายไวนิลพร้อมโครงเหล็กแ" sheetId="1" state="visible" r:id="rId2"/>
  </sheets>
  <definedNames>
    <definedName function="false" hidden="false" localSheetId="0" name="_xlnm.Print_Area" vbProcedure="false">'BOQ งานป้ายไวนิลพร้อมโครงเหล็กแ'!$A$1:$L$23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<sst xmlns="http://schemas.openxmlformats.org/spreadsheetml/2006/main" count="150" uniqueCount="100">
  <si>
    <t xml:space="preserve">BOQ งานป้ายไวนิลพร้อมโครงเหล็กและสติ๊กเกอร์ซีทรู พร้อมติดตั้ง</t>
  </si>
  <si>
    <t xml:space="preserve">ลำดับ</t>
  </si>
  <si>
    <t xml:space="preserve">รายการ</t>
  </si>
  <si>
    <t xml:space="preserve">รายละเอียด</t>
  </si>
  <si>
    <t xml:space="preserve">ยี่ห้อ / ขนาด </t>
  </si>
  <si>
    <t xml:space="preserve">จำนวน</t>
  </si>
  <si>
    <t xml:space="preserve">หน่วย</t>
  </si>
  <si>
    <t xml:space="preserve">ค่าของ </t>
  </si>
  <si>
    <t xml:space="preserve">ค่า แรง </t>
  </si>
  <si>
    <t xml:space="preserve">ค่าของ+ค่าแรง</t>
  </si>
  <si>
    <t xml:space="preserve">หมายเหตุ</t>
  </si>
  <si>
    <t xml:space="preserve">บาท/หน่วย</t>
  </si>
  <si>
    <t xml:space="preserve">เป็นเงิน(บาท)</t>
  </si>
  <si>
    <t xml:space="preserve">รวม (บาท)</t>
  </si>
  <si>
    <t xml:space="preserve">งานป้ายไวนิลพร้อมโครงเหล็กพร้อมติดตั้ง</t>
  </si>
  <si>
    <t xml:space="preserve">งานป้ายไวนิลพร้อมโครงเหล็กพร้อมติดตั้ง ตึก 1 คูหา 1 ชั้น</t>
  </si>
  <si>
    <t xml:space="preserve">ตึก 1 คูหา 1 ชั้น</t>
  </si>
  <si>
    <t xml:space="preserve">1.1.1</t>
  </si>
  <si>
    <t xml:space="preserve">งานส่วนโครงป้าย</t>
  </si>
  <si>
    <t xml:space="preserve">1.1.1.1</t>
  </si>
  <si>
    <t xml:space="preserve">ติดตั้งโครงเหล็กถักป้าย</t>
  </si>
  <si>
    <t xml:space="preserve">ขนาดกว้าง 4.6 เมตร สูง 4.0 เมตร</t>
  </si>
  <si>
    <t xml:space="preserve">โครงหลักใช้เหล็กกล่องทาสีกันสนิม ขนาดเหล็ก 1-1/2" หนา 1.2 มิล , โครงซอย ใช้เหล็กกล่องทาสีกันสนิม ขนาดเหล็ก 1" หนา 1.2 มิล (ถักโครงสร้างเหล็กตามแบบที่แนบ)</t>
  </si>
  <si>
    <t xml:space="preserve">ตร.ม</t>
  </si>
  <si>
    <t xml:space="preserve">1.1.1.2</t>
  </si>
  <si>
    <t xml:space="preserve">ติดตั้งเสา ตั้งป้าย</t>
  </si>
  <si>
    <t xml:space="preserve">เหล็กยาวเต็มเส้น 6 เมตร ไม่ต้องตัด ขุดหลุมฝังเสาลึก 30 ซม. เทปูนล๊อคตีนเสา</t>
  </si>
  <si>
    <t xml:space="preserve">เสา ใช้เหล็กกล่องทาสีกันสนิม ขนาดเหล็ก 4" x 4" หนา 1.2 มิล (รายละเอียดตามแบบที่แนบ)</t>
  </si>
  <si>
    <t xml:space="preserve">ต้น</t>
  </si>
  <si>
    <t xml:space="preserve">1.1.1.3</t>
  </si>
  <si>
    <t xml:space="preserve">ติดตั้งชุดขาไฟสปอร์ตไลท์+โคมไฟสปอร์ตไลท์+เดินไฟใช้งานได้</t>
  </si>
  <si>
    <t xml:space="preserve">ชุดโคมไฟสปอร์ตไลท์แบบ LED 100W + ควบคุมด้วยทามเมอร์เปิด-ปิดไฟ</t>
  </si>
  <si>
    <t xml:space="preserve">ชุดทามเมอร์เปิด-ปิดไฟ ใช้ยี่ห้อ HACO รุ่น HACO-TM-B20 ขนาด 15 แอมป์ , ส่วนเหล็กชุดขาไฟ ใช้เหล็กกล่องทาสีกันสนิม ขนาดเล็ก 1" หนา 1.2 มิล หรือใช้เหล็กกลมก็ได้ (ติดตั้งตามแบบที่แนบ) </t>
  </si>
  <si>
    <t xml:space="preserve">โคม</t>
  </si>
  <si>
    <t xml:space="preserve">1.1.2</t>
  </si>
  <si>
    <t xml:space="preserve">งานส่วนติดตั้งไวนิล (ไม่รับผลิตไวนิล)</t>
  </si>
  <si>
    <t xml:space="preserve">1.1.2.1</t>
  </si>
  <si>
    <t xml:space="preserve">ติดตั้งไวนิลเข้าโครงป้าย</t>
  </si>
  <si>
    <t xml:space="preserve">ทางบริษัท จัดส่งป้ายให้ที่หน้างาน</t>
  </si>
  <si>
    <t xml:space="preserve">โครงสร้างป้ายขนาดกว้าง 4.6 เมตร สูง 4.0 เมตร</t>
  </si>
  <si>
    <t xml:space="preserve">1.1.3</t>
  </si>
  <si>
    <t xml:space="preserve">งานผลิตไวนิล+ติดตั้งไวนิล</t>
  </si>
  <si>
    <t xml:space="preserve">1.1.3.1</t>
  </si>
  <si>
    <t xml:space="preserve">ผลิตขึ้นรูปไวนิล</t>
  </si>
  <si>
    <t xml:space="preserve">ผลิตตามแบบที่บริษัทกำหนดให้</t>
  </si>
  <si>
    <t xml:space="preserve">ไวนิล ขนาด กว้าง 4.60 เมตร สูง 4.00 เมตร แบบไวนิลหลังดำความหนา 400 แกรม หมึกพิมพ์คุณภาพรับประกัน 18 เดือน </t>
  </si>
  <si>
    <t xml:space="preserve">1.1.3.2</t>
  </si>
  <si>
    <t xml:space="preserve">รวมราคางานป้ายไวนิลพร้อมโครงเหล็กพร้อมติดตั้ง ตึก 1 คูหา 1 ชั้น</t>
  </si>
  <si>
    <t xml:space="preserve">งานป้ายไวนิลพร้อมโครงเหล็กพร้อมติดตั้ง ตึก 1 คูหา 2 ชั้น</t>
  </si>
  <si>
    <t xml:space="preserve">ตึก 1 คูหา 2 ชั้น</t>
  </si>
  <si>
    <t xml:space="preserve">1.2.1</t>
  </si>
  <si>
    <t xml:space="preserve">งานโครงเหล็ก</t>
  </si>
  <si>
    <t xml:space="preserve">1.2.1.1</t>
  </si>
  <si>
    <t xml:space="preserve">ขนาดกว้าง 4.6 เมตร สูง 5.50 เมตร</t>
  </si>
  <si>
    <t xml:space="preserve">1.2.1.2</t>
  </si>
  <si>
    <t xml:space="preserve">1.2.2</t>
  </si>
  <si>
    <t xml:space="preserve">1.2.2.1</t>
  </si>
  <si>
    <t xml:space="preserve">1.2.3</t>
  </si>
  <si>
    <t xml:space="preserve">ป้ายไวนิล</t>
  </si>
  <si>
    <t xml:space="preserve">1.2.3.1</t>
  </si>
  <si>
    <t xml:space="preserve">ไวนิล ขนาด กว้าง 4.60 เมตร สูง 5.50 เมตร แบบไวนิลหลังดำความหนา 400 แกรม หมึกพิมพ์คุณภาพรับประกัน 18 เดือน </t>
  </si>
  <si>
    <t xml:space="preserve">1.2.3.2</t>
  </si>
  <si>
    <t xml:space="preserve">โครงสร้างป้ายขนาดกว้าง 4.6 เมตร สูง 5.50 เมตร</t>
  </si>
  <si>
    <t xml:space="preserve">รวมราคางานป้ายไวนิลพร้อมโครงเหล็กพร้อมติดตั้ง ตึก 1 คูหา 2 ชั้น</t>
  </si>
  <si>
    <t xml:space="preserve">งานป้ายไวนิลพร้อมโครงเหล็กพร้อมติดตั้ง ตึก 1 คูหา 3 ชั้น</t>
  </si>
  <si>
    <t xml:space="preserve">ตึก 1 คูหา 3 ชั้น</t>
  </si>
  <si>
    <t xml:space="preserve">1.3.1</t>
  </si>
  <si>
    <t xml:space="preserve">1.3.1.1</t>
  </si>
  <si>
    <t xml:space="preserve">ขนาดกว้าง 4.6 เมตร สูง 6.50 เมตร</t>
  </si>
  <si>
    <t xml:space="preserve">โครงหลักใช้เหล็กกล่องทาสีกันสนิม ขนาดเหล็ก 1-1/2" หนา 1.2 มิล , โครงซอย ใช้เหล็กกล่องทาสีกันสนิม ขนาดเหล็ก 1" หนา 1.2 มิล (ถักโครงสร้างเหล็กตามแบบที่แนบ)
</t>
  </si>
  <si>
    <t xml:space="preserve">1.3.1.2</t>
  </si>
  <si>
    <t xml:space="preserve">1.3.2</t>
  </si>
  <si>
    <t xml:space="preserve">1.3.2.1</t>
  </si>
  <si>
    <t xml:space="preserve">โครงสร้างป้ายขนาดกว้าง 4.6 เมตร สูง 6.50 เมตร</t>
  </si>
  <si>
    <t xml:space="preserve">1.3.3</t>
  </si>
  <si>
    <t xml:space="preserve">1.3.3.1</t>
  </si>
  <si>
    <t xml:space="preserve">ไวนิล ขนาด กว้าง 4.60 เมตร สูง 6.50 เมตร แบบไวนิลหลังดำความหนา 400 แกรม หมึกพิมพ์คุณภาพรับประกัน 18 เดือน </t>
  </si>
  <si>
    <t xml:space="preserve">1.3.3.2</t>
  </si>
  <si>
    <t xml:space="preserve">รวมราคางานป้ายไวนิลพร้อมโครงเหล็กพร้อมติดตั้ง ตึก 1 คูหา 3 ชั้น</t>
  </si>
  <si>
    <t xml:space="preserve">งานสติกเกอร์ซีทรูพร้อมติดตั้ง</t>
  </si>
  <si>
    <t xml:space="preserve">สติกเกอร์ซีทรูพร้อมติดตั้ง</t>
  </si>
  <si>
    <t xml:space="preserve">ตร.ม.</t>
  </si>
  <si>
    <t xml:space="preserve">รวมราคางานสติกเกอร์ซีทรูพร้อมติดตั้ง</t>
  </si>
  <si>
    <t xml:space="preserve">งานติดตั้งป้ายสื่อโฆษณา</t>
  </si>
  <si>
    <t xml:space="preserve">ติดป้ายไวนิลแบนเนอร์</t>
  </si>
  <si>
    <t xml:space="preserve">คิดเฉพาะค่าติดตั้ง / อุปกรณ์มีจากผู้ผลิตให้</t>
  </si>
  <si>
    <t xml:space="preserve">สอดท่อร้อยเชือกติดชายโครงหลังคาหน้าสาขา</t>
  </si>
  <si>
    <t xml:space="preserve">ชุด</t>
  </si>
  <si>
    <t xml:space="preserve">โปสเตอร์แนะนำองค์กร</t>
  </si>
  <si>
    <t xml:space="preserve">ติดผนังตามตำแหน่งที่กำหนด</t>
  </si>
  <si>
    <t xml:space="preserve">แผ่น</t>
  </si>
  <si>
    <t xml:space="preserve">ติดตั้งกรอบป้ายอะคลิลิคพร้อมติดโปสเตอร์</t>
  </si>
  <si>
    <t xml:space="preserve">ติดตั้งบอร์ดอะลูมิเนียมพร้อมติดโปสเตอร์</t>
  </si>
  <si>
    <t xml:space="preserve">อัน</t>
  </si>
  <si>
    <t xml:space="preserve">รวมราคางานติดตั้งป้ายสื่อโฆษณา</t>
  </si>
  <si>
    <t xml:space="preserve">รวมเงิน</t>
  </si>
  <si>
    <r>
      <rPr>
        <sz val="14"/>
        <color rgb="FF000000"/>
        <rFont val="Angsana New"/>
        <family val="1"/>
        <charset val="1"/>
      </rPr>
      <t xml:space="preserve">1. ผู้รับเหมา ที่ผลิตไวนิล </t>
    </r>
    <r>
      <rPr>
        <b val="true"/>
        <u val="single"/>
        <sz val="14"/>
        <color rgb="FF000000"/>
        <rFont val="Angsana New"/>
        <family val="1"/>
        <charset val="1"/>
      </rPr>
      <t xml:space="preserve">ไม่ได้เอง</t>
    </r>
    <r>
      <rPr>
        <sz val="14"/>
        <color rgb="FF000000"/>
        <rFont val="Angsana New"/>
        <family val="1"/>
        <charset val="1"/>
      </rPr>
      <t xml:space="preserve">  ให้เสนอราคา ข้อ1.1.1, 1.2.1, 1.3.1 กับ ข้อ 1.2.1, 1.2.2, 1.3.2 เท่านั้น</t>
    </r>
  </si>
  <si>
    <t xml:space="preserve">Vat 7 %</t>
  </si>
  <si>
    <r>
      <rPr>
        <sz val="14"/>
        <color rgb="FF000000"/>
        <rFont val="Angsana New"/>
        <family val="1"/>
        <charset val="1"/>
      </rPr>
      <t xml:space="preserve">2. ผู้รับเหมา ที่ผลิตไวนิล </t>
    </r>
    <r>
      <rPr>
        <b val="true"/>
        <u val="single"/>
        <sz val="14"/>
        <color rgb="FF000000"/>
        <rFont val="Angsana New"/>
        <family val="1"/>
        <charset val="1"/>
      </rPr>
      <t xml:space="preserve">ได้เอง</t>
    </r>
    <r>
      <rPr>
        <sz val="14"/>
        <color rgb="FF000000"/>
        <rFont val="Angsana New"/>
        <family val="1"/>
        <charset val="1"/>
      </rPr>
      <t xml:space="preserve">       ให้เสนอราคา ข้อ1.1.1, 1.2.1, 1.3.1 กับ ข้อ 1.1.3, 1.2.3, 1.3.3 เท่านั้น</t>
    </r>
  </si>
  <si>
    <t xml:space="preserve">ราคารวมภาษีมูลค่าพิ่มรวมทั้งสิ้น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</si>
</sst>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_-;\-* #,##0.00_-;_-* \-??_-;_-@_-"/>
    <numFmt numFmtId="166" formatCode="0.00"/>
  </numFmts>
  <fonts count="11">
    <font>
      <sz val="11"/>
      <color rgb="FF000000"/>
      <name val="Tahoma"/>
      <family val="2"/>
      <charset val="22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Angsana New"/>
      <family val="1"/>
      <charset val="1"/>
    </font>
    <font>
      <b val="true"/>
      <sz val="14"/>
      <color rgb="FF000000"/>
      <name val="Angsana New"/>
      <family val="1"/>
      <charset val="1"/>
    </font>
    <font>
      <b val="true"/>
      <sz val="14"/>
      <name val="Angsana New"/>
      <family val="1"/>
      <charset val="1"/>
    </font>
    <font>
      <sz val="14"/>
      <name val="Angsana New"/>
      <family val="1"/>
      <charset val="1"/>
    </font>
    <font>
      <b val="true"/>
      <sz val="14"/>
      <color rgb="FF0000CC"/>
      <name val="Angsana New"/>
      <family val="1"/>
      <charset val="1"/>
    </font>
    <font>
      <b val="true"/>
      <sz val="14"/>
      <color rgb="FFC00000"/>
      <name val="Angsana New"/>
      <family val="1"/>
      <charset val="1"/>
    </font>
    <font>
      <b val="true"/>
      <u val="single"/>
      <sz val="14"/>
      <color rgb="FF000000"/>
      <name val="Angsana New"/>
      <family val="1"/>
      <charset val="1"/>
    </font>
  </fonts>
  <fills count="12">
    <fill>
      <patternFill patternType="none"/>
    </fill>
    <fill>
      <patternFill patternType="gray125"/>
    </fill>
    <fill>
      <patternFill patternType="solid">
        <fgColor rgb="FFFFDBB6"/>
        <bgColor rgb="FFDDE8CB"/>
      </patternFill>
    </fill>
    <fill>
      <patternFill patternType="solid">
        <fgColor rgb="FFF6F9D4"/>
        <bgColor rgb="FFFFFFFF"/>
      </patternFill>
    </fill>
    <fill>
      <patternFill patternType="solid">
        <fgColor rgb="FFFFFFFF"/>
        <bgColor rgb="FFF6F9D4"/>
      </patternFill>
    </fill>
    <fill>
      <patternFill patternType="solid">
        <fgColor rgb="FFFFFFA6"/>
        <bgColor rgb="FFF6F9D4"/>
      </patternFill>
    </fill>
    <fill>
      <patternFill patternType="solid">
        <fgColor rgb="FFDDE8CB"/>
        <bgColor rgb="FFF6F9D4"/>
      </patternFill>
    </fill>
    <fill>
      <patternFill patternType="solid">
        <fgColor rgb="FFAFD095"/>
        <bgColor rgb="FFE0C2CD"/>
      </patternFill>
    </fill>
    <fill>
      <patternFill patternType="solid">
        <fgColor rgb="FFE0C2CD"/>
        <bgColor rgb="FFCCCCFF"/>
      </patternFill>
    </fill>
    <fill>
      <patternFill patternType="solid">
        <fgColor rgb="FFEC9BA4"/>
        <bgColor rgb="FFFF8080"/>
      </patternFill>
    </fill>
    <fill>
      <patternFill patternType="solid">
        <fgColor rgb="FFFFB66C"/>
        <bgColor rgb="FFEC9BA4"/>
      </patternFill>
    </fill>
    <fill>
      <patternFill patternType="solid">
        <fgColor rgb="FF000000"/>
        <bgColor rgb="FF0033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4" fillId="3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3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3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7" fillId="5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6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1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6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6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6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6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6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6" borderId="1" xfId="1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7" fillId="7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8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8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8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8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8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9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7" fillId="9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1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1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1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11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1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1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1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CC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E0C2CD"/>
      <rgbColor rgb="FF808080"/>
      <rgbColor rgb="FF9999FF"/>
      <rgbColor rgb="FF993366"/>
      <rgbColor rgb="FFF6F9D4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FFFA6"/>
      <rgbColor rgb="FFAFD095"/>
      <rgbColor rgb="FFEC9BA4"/>
      <rgbColor rgb="FFCC99FF"/>
      <rgbColor rgb="FFFFDBB6"/>
      <rgbColor rgb="FF3366FF"/>
      <rgbColor rgb="FF33CCCC"/>
      <rgbColor rgb="FF99CC00"/>
      <rgbColor rgb="FFFFB66C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57240</xdr:colOff>
      <xdr:row>0</xdr:row>
      <xdr:rowOff>38160</xdr:rowOff>
    </xdr:from>
    <xdr:to>
      <xdr:col>1</xdr:col>
      <xdr:colOff>455760</xdr:colOff>
      <xdr:row>1</xdr:row>
      <xdr:rowOff>546120</xdr:rowOff>
    </xdr:to>
    <xdr:pic>
      <xdr:nvPicPr>
        <xdr:cNvPr id="0" name="Picture 14" descr=""/>
        <xdr:cNvPicPr/>
      </xdr:nvPicPr>
      <xdr:blipFill>
        <a:blip r:embed="rId1"/>
        <a:stretch/>
      </xdr:blipFill>
      <xdr:spPr>
        <a:xfrm>
          <a:off x="57240" y="38160"/>
          <a:ext cx="846000" cy="7282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A1:O48"/>
  <sheetViews>
    <sheetView showFormulas="false" showGridLines="true" showRowColHeaders="true" showZeros="true" rightToLeft="false" tabSelected="true" showOutlineSymbols="true" defaultGridColor="true" view="normal" topLeftCell="A1" colorId="64" zoomScale="160" zoomScaleNormal="160" zoomScalePageLayoutView="100" workbookViewId="0">
      <selection pane="topLeft" activeCell="A1" activeCellId="0" sqref="A1"/>
    </sheetView>
  </sheetViews>
  <sheetFormatPr defaultColWidth="8.64453125" defaultRowHeight="17.35" zeroHeight="false" outlineLevelRow="0" outlineLevelCol="0"/>
  <cols>
    <col collapsed="false" customWidth="true" hidden="false" outlineLevel="0" max="1" min="1" style="1" width="5.87"/>
    <col collapsed="false" customWidth="true" hidden="false" outlineLevel="0" max="3" min="2" style="2" width="38.88"/>
    <col collapsed="false" customWidth="true" hidden="false" outlineLevel="0" max="4" min="4" style="3" width="56.13"/>
    <col collapsed="false" customWidth="true" hidden="false" outlineLevel="0" max="5" min="5" style="1" width="6.88"/>
    <col collapsed="false" customWidth="true" hidden="false" outlineLevel="0" max="6" min="6" style="1" width="6.25"/>
    <col collapsed="false" customWidth="false" hidden="false" outlineLevel="0" max="7" min="7" style="1" width="8.63"/>
    <col collapsed="false" customWidth="true" hidden="false" outlineLevel="0" max="8" min="8" style="1" width="10.62"/>
    <col collapsed="false" customWidth="true" hidden="false" outlineLevel="0" max="9" min="9" style="1" width="9"/>
    <col collapsed="false" customWidth="true" hidden="false" outlineLevel="0" max="10" min="10" style="1" width="10"/>
    <col collapsed="false" customWidth="true" hidden="false" outlineLevel="0" max="11" min="11" style="1" width="11.5"/>
    <col collapsed="false" customWidth="true" hidden="false" outlineLevel="0" max="12" min="12" style="1" width="20.75"/>
    <col collapsed="false" customWidth="false" hidden="false" outlineLevel="0" max="1024" min="13" style="1" width="8.63"/>
  </cols>
  <sheetData>
    <row r="1" customFormat="false" ht="17.35" hidden="false" customHeight="fals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customFormat="false" ht="46.3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customFormat="false" ht="19.9" hidden="false" customHeight="true" outlineLevel="0" collapsed="false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/>
      <c r="I3" s="5" t="s">
        <v>8</v>
      </c>
      <c r="J3" s="5"/>
      <c r="K3" s="5" t="s">
        <v>9</v>
      </c>
      <c r="L3" s="5" t="s">
        <v>10</v>
      </c>
    </row>
    <row r="4" customFormat="false" ht="17.9" hidden="false" customHeight="false" outlineLevel="0" collapsed="false">
      <c r="A4" s="5"/>
      <c r="B4" s="5"/>
      <c r="C4" s="5"/>
      <c r="D4" s="5"/>
      <c r="E4" s="5"/>
      <c r="F4" s="5"/>
      <c r="G4" s="6" t="s">
        <v>11</v>
      </c>
      <c r="H4" s="6" t="s">
        <v>12</v>
      </c>
      <c r="I4" s="6" t="s">
        <v>11</v>
      </c>
      <c r="J4" s="6" t="s">
        <v>12</v>
      </c>
      <c r="K4" s="6" t="s">
        <v>13</v>
      </c>
      <c r="L4" s="5"/>
    </row>
    <row r="5" customFormat="false" ht="19.9" hidden="false" customHeight="true" outlineLevel="0" collapsed="false">
      <c r="A5" s="5" t="n">
        <v>1</v>
      </c>
      <c r="B5" s="7" t="s">
        <v>14</v>
      </c>
      <c r="C5" s="7"/>
      <c r="D5" s="7"/>
      <c r="E5" s="5"/>
      <c r="F5" s="5"/>
      <c r="G5" s="6"/>
      <c r="H5" s="6"/>
      <c r="I5" s="6"/>
      <c r="J5" s="6"/>
      <c r="K5" s="6"/>
      <c r="L5" s="5"/>
    </row>
    <row r="6" customFormat="false" ht="19.9" hidden="false" customHeight="true" outlineLevel="0" collapsed="false">
      <c r="A6" s="8" t="n">
        <v>1.1</v>
      </c>
      <c r="B6" s="9" t="s">
        <v>15</v>
      </c>
      <c r="C6" s="9"/>
      <c r="D6" s="9"/>
      <c r="E6" s="8"/>
      <c r="F6" s="8"/>
      <c r="G6" s="8"/>
      <c r="H6" s="8"/>
      <c r="I6" s="10"/>
      <c r="J6" s="10"/>
      <c r="K6" s="10"/>
      <c r="L6" s="8"/>
      <c r="M6" s="11" t="s">
        <v>16</v>
      </c>
    </row>
    <row r="7" customFormat="false" ht="17.9" hidden="false" customHeight="false" outlineLevel="0" collapsed="false">
      <c r="A7" s="8" t="s">
        <v>17</v>
      </c>
      <c r="B7" s="12" t="s">
        <v>18</v>
      </c>
      <c r="C7" s="12"/>
      <c r="D7" s="13"/>
      <c r="E7" s="8"/>
      <c r="F7" s="8"/>
      <c r="G7" s="8"/>
      <c r="H7" s="8"/>
      <c r="I7" s="10"/>
      <c r="J7" s="10"/>
      <c r="K7" s="10"/>
      <c r="L7" s="8"/>
      <c r="M7" s="11"/>
    </row>
    <row r="8" customFormat="false" ht="52.95" hidden="false" customHeight="false" outlineLevel="0" collapsed="false">
      <c r="A8" s="14" t="s">
        <v>19</v>
      </c>
      <c r="B8" s="15" t="s">
        <v>20</v>
      </c>
      <c r="C8" s="16" t="s">
        <v>21</v>
      </c>
      <c r="D8" s="17" t="s">
        <v>22</v>
      </c>
      <c r="E8" s="18" t="n">
        <v>18.4</v>
      </c>
      <c r="F8" s="19" t="s">
        <v>23</v>
      </c>
      <c r="G8" s="20"/>
      <c r="H8" s="21" t="n">
        <f aca="false">+E8*G8</f>
        <v>0</v>
      </c>
      <c r="I8" s="22"/>
      <c r="J8" s="22" t="n">
        <f aca="false">+I8*E8</f>
        <v>0</v>
      </c>
      <c r="K8" s="23" t="n">
        <f aca="false">+H8+J8</f>
        <v>0</v>
      </c>
      <c r="L8" s="24"/>
      <c r="M8" s="11"/>
    </row>
    <row r="9" customFormat="false" ht="35.8" hidden="false" customHeight="false" outlineLevel="0" collapsed="false">
      <c r="A9" s="14" t="s">
        <v>24</v>
      </c>
      <c r="B9" s="15" t="s">
        <v>25</v>
      </c>
      <c r="C9" s="16" t="s">
        <v>26</v>
      </c>
      <c r="D9" s="17" t="s">
        <v>27</v>
      </c>
      <c r="E9" s="18" t="n">
        <v>2</v>
      </c>
      <c r="F9" s="19" t="s">
        <v>28</v>
      </c>
      <c r="G9" s="25"/>
      <c r="H9" s="21" t="n">
        <f aca="false">+E9*G9</f>
        <v>0</v>
      </c>
      <c r="I9" s="22"/>
      <c r="J9" s="22" t="n">
        <f aca="false">+I9*E9</f>
        <v>0</v>
      </c>
      <c r="K9" s="23" t="n">
        <f aca="false">+H9+J9</f>
        <v>0</v>
      </c>
      <c r="L9" s="24"/>
      <c r="M9" s="11"/>
    </row>
    <row r="10" customFormat="false" ht="52.95" hidden="false" customHeight="false" outlineLevel="0" collapsed="false">
      <c r="A10" s="14" t="s">
        <v>29</v>
      </c>
      <c r="B10" s="15" t="s">
        <v>30</v>
      </c>
      <c r="C10" s="16" t="s">
        <v>31</v>
      </c>
      <c r="D10" s="17" t="s">
        <v>32</v>
      </c>
      <c r="E10" s="18" t="n">
        <v>2</v>
      </c>
      <c r="F10" s="19" t="s">
        <v>33</v>
      </c>
      <c r="G10" s="20"/>
      <c r="H10" s="21" t="n">
        <f aca="false">+E10*G10</f>
        <v>0</v>
      </c>
      <c r="I10" s="22"/>
      <c r="J10" s="22" t="n">
        <f aca="false">+I10*E10</f>
        <v>0</v>
      </c>
      <c r="K10" s="23" t="n">
        <f aca="false">+H10+J10</f>
        <v>0</v>
      </c>
      <c r="L10" s="24"/>
      <c r="M10" s="11"/>
    </row>
    <row r="11" customFormat="false" ht="17.9" hidden="false" customHeight="false" outlineLevel="0" collapsed="false">
      <c r="A11" s="8" t="s">
        <v>34</v>
      </c>
      <c r="B11" s="12" t="s">
        <v>35</v>
      </c>
      <c r="C11" s="12"/>
      <c r="D11" s="13"/>
      <c r="E11" s="26"/>
      <c r="F11" s="13"/>
      <c r="G11" s="27"/>
      <c r="H11" s="28"/>
      <c r="I11" s="29"/>
      <c r="J11" s="29"/>
      <c r="K11" s="30"/>
      <c r="L11" s="8"/>
      <c r="M11" s="11"/>
    </row>
    <row r="12" customFormat="false" ht="18.65" hidden="false" customHeight="false" outlineLevel="0" collapsed="false">
      <c r="A12" s="14" t="s">
        <v>36</v>
      </c>
      <c r="B12" s="15" t="s">
        <v>37</v>
      </c>
      <c r="C12" s="15" t="s">
        <v>38</v>
      </c>
      <c r="D12" s="31" t="s">
        <v>39</v>
      </c>
      <c r="E12" s="18" t="n">
        <v>18.4</v>
      </c>
      <c r="F12" s="19" t="s">
        <v>23</v>
      </c>
      <c r="G12" s="20"/>
      <c r="H12" s="21" t="n">
        <f aca="false">+E12*G12</f>
        <v>0</v>
      </c>
      <c r="I12" s="22"/>
      <c r="J12" s="22" t="n">
        <f aca="false">+I12*E12</f>
        <v>0</v>
      </c>
      <c r="K12" s="23" t="n">
        <f aca="false">+H12+J12</f>
        <v>0</v>
      </c>
      <c r="L12" s="24"/>
      <c r="M12" s="11"/>
    </row>
    <row r="13" customFormat="false" ht="17.9" hidden="false" customHeight="false" outlineLevel="0" collapsed="false">
      <c r="A13" s="8" t="s">
        <v>40</v>
      </c>
      <c r="B13" s="12" t="s">
        <v>41</v>
      </c>
      <c r="C13" s="12"/>
      <c r="D13" s="13"/>
      <c r="E13" s="26"/>
      <c r="F13" s="13"/>
      <c r="G13" s="27"/>
      <c r="H13" s="28"/>
      <c r="I13" s="29"/>
      <c r="J13" s="29"/>
      <c r="K13" s="30"/>
      <c r="L13" s="8"/>
      <c r="M13" s="11"/>
    </row>
    <row r="14" customFormat="false" ht="35.8" hidden="false" customHeight="false" outlineLevel="0" collapsed="false">
      <c r="A14" s="14" t="s">
        <v>42</v>
      </c>
      <c r="B14" s="15" t="s">
        <v>43</v>
      </c>
      <c r="C14" s="15" t="s">
        <v>44</v>
      </c>
      <c r="D14" s="31" t="s">
        <v>45</v>
      </c>
      <c r="E14" s="18" t="n">
        <v>18.4</v>
      </c>
      <c r="F14" s="19" t="s">
        <v>23</v>
      </c>
      <c r="G14" s="20"/>
      <c r="H14" s="21" t="n">
        <f aca="false">+E14*G14</f>
        <v>0</v>
      </c>
      <c r="I14" s="22"/>
      <c r="J14" s="22" t="n">
        <f aca="false">+I14*E14</f>
        <v>0</v>
      </c>
      <c r="K14" s="23" t="n">
        <f aca="false">+H14+J14</f>
        <v>0</v>
      </c>
      <c r="L14" s="24"/>
      <c r="M14" s="11"/>
    </row>
    <row r="15" customFormat="false" ht="18.65" hidden="false" customHeight="false" outlineLevel="0" collapsed="false">
      <c r="A15" s="14" t="s">
        <v>46</v>
      </c>
      <c r="B15" s="15" t="s">
        <v>37</v>
      </c>
      <c r="C15" s="16"/>
      <c r="D15" s="31" t="s">
        <v>39</v>
      </c>
      <c r="E15" s="18" t="n">
        <v>18.4</v>
      </c>
      <c r="F15" s="19" t="s">
        <v>23</v>
      </c>
      <c r="G15" s="19"/>
      <c r="H15" s="21" t="n">
        <f aca="false">+E15*G15</f>
        <v>0</v>
      </c>
      <c r="I15" s="22"/>
      <c r="J15" s="22" t="n">
        <f aca="false">+I15*E15</f>
        <v>0</v>
      </c>
      <c r="K15" s="23" t="n">
        <f aca="false">+H15+J15</f>
        <v>0</v>
      </c>
      <c r="L15" s="19"/>
      <c r="M15" s="11"/>
    </row>
    <row r="16" customFormat="false" ht="19.7" hidden="false" customHeight="true" outlineLevel="0" collapsed="false">
      <c r="A16" s="32"/>
      <c r="B16" s="33" t="s">
        <v>47</v>
      </c>
      <c r="C16" s="33"/>
      <c r="D16" s="33"/>
      <c r="E16" s="33"/>
      <c r="F16" s="33"/>
      <c r="G16" s="33"/>
      <c r="H16" s="33"/>
      <c r="I16" s="33"/>
      <c r="J16" s="33"/>
      <c r="K16" s="34" t="n">
        <f aca="false">+K15+K14+K12+K10+K9+K8</f>
        <v>0</v>
      </c>
      <c r="L16" s="32"/>
      <c r="M16" s="11"/>
    </row>
    <row r="17" customFormat="false" ht="19.9" hidden="false" customHeight="true" outlineLevel="0" collapsed="false">
      <c r="A17" s="35" t="n">
        <v>1.2</v>
      </c>
      <c r="B17" s="36" t="s">
        <v>48</v>
      </c>
      <c r="C17" s="36"/>
      <c r="D17" s="36"/>
      <c r="E17" s="35"/>
      <c r="F17" s="35"/>
      <c r="G17" s="35"/>
      <c r="H17" s="35"/>
      <c r="I17" s="37"/>
      <c r="J17" s="37"/>
      <c r="K17" s="37"/>
      <c r="L17" s="35"/>
      <c r="M17" s="38" t="s">
        <v>49</v>
      </c>
    </row>
    <row r="18" customFormat="false" ht="17.9" hidden="false" customHeight="false" outlineLevel="0" collapsed="false">
      <c r="A18" s="35" t="s">
        <v>50</v>
      </c>
      <c r="B18" s="39" t="s">
        <v>51</v>
      </c>
      <c r="C18" s="39"/>
      <c r="D18" s="40"/>
      <c r="E18" s="35"/>
      <c r="F18" s="35"/>
      <c r="G18" s="35"/>
      <c r="H18" s="35"/>
      <c r="I18" s="37"/>
      <c r="J18" s="37"/>
      <c r="K18" s="37"/>
      <c r="L18" s="35"/>
      <c r="M18" s="38"/>
    </row>
    <row r="19" customFormat="false" ht="52.95" hidden="false" customHeight="false" outlineLevel="0" collapsed="false">
      <c r="A19" s="14" t="s">
        <v>52</v>
      </c>
      <c r="B19" s="31" t="s">
        <v>20</v>
      </c>
      <c r="C19" s="17" t="s">
        <v>53</v>
      </c>
      <c r="D19" s="17" t="s">
        <v>22</v>
      </c>
      <c r="E19" s="41" t="n">
        <v>25.3</v>
      </c>
      <c r="F19" s="17" t="s">
        <v>23</v>
      </c>
      <c r="G19" s="20"/>
      <c r="H19" s="21" t="n">
        <f aca="false">+E19*G19</f>
        <v>0</v>
      </c>
      <c r="I19" s="22"/>
      <c r="J19" s="22" t="n">
        <f aca="false">+I19*E19</f>
        <v>0</v>
      </c>
      <c r="K19" s="23" t="n">
        <f aca="false">+H19+J19</f>
        <v>0</v>
      </c>
      <c r="L19" s="24"/>
      <c r="M19" s="38"/>
    </row>
    <row r="20" customFormat="false" ht="52.95" hidden="false" customHeight="false" outlineLevel="0" collapsed="false">
      <c r="A20" s="14" t="s">
        <v>54</v>
      </c>
      <c r="B20" s="31" t="s">
        <v>30</v>
      </c>
      <c r="C20" s="17" t="s">
        <v>31</v>
      </c>
      <c r="D20" s="17" t="s">
        <v>32</v>
      </c>
      <c r="E20" s="41" t="n">
        <v>2</v>
      </c>
      <c r="F20" s="17" t="s">
        <v>33</v>
      </c>
      <c r="G20" s="20"/>
      <c r="H20" s="21" t="n">
        <f aca="false">+E20*G20</f>
        <v>0</v>
      </c>
      <c r="I20" s="22"/>
      <c r="J20" s="22" t="n">
        <f aca="false">+I20*E20</f>
        <v>0</v>
      </c>
      <c r="K20" s="23" t="n">
        <f aca="false">+H20+J20</f>
        <v>0</v>
      </c>
      <c r="L20" s="24"/>
      <c r="M20" s="38"/>
    </row>
    <row r="21" customFormat="false" ht="17.9" hidden="false" customHeight="false" outlineLevel="0" collapsed="false">
      <c r="A21" s="35" t="s">
        <v>55</v>
      </c>
      <c r="B21" s="39" t="s">
        <v>35</v>
      </c>
      <c r="C21" s="39"/>
      <c r="D21" s="40"/>
      <c r="E21" s="42"/>
      <c r="F21" s="40"/>
      <c r="G21" s="43"/>
      <c r="H21" s="44"/>
      <c r="I21" s="45"/>
      <c r="J21" s="45"/>
      <c r="K21" s="46"/>
      <c r="L21" s="35"/>
      <c r="M21" s="38"/>
    </row>
    <row r="22" customFormat="false" ht="18.65" hidden="false" customHeight="false" outlineLevel="0" collapsed="false">
      <c r="A22" s="14" t="s">
        <v>56</v>
      </c>
      <c r="B22" s="15" t="s">
        <v>37</v>
      </c>
      <c r="C22" s="15" t="s">
        <v>38</v>
      </c>
      <c r="D22" s="31" t="s">
        <v>39</v>
      </c>
      <c r="E22" s="18" t="n">
        <v>18.4</v>
      </c>
      <c r="F22" s="19" t="s">
        <v>23</v>
      </c>
      <c r="G22" s="20"/>
      <c r="H22" s="21" t="n">
        <f aca="false">+E22*G22</f>
        <v>0</v>
      </c>
      <c r="I22" s="22"/>
      <c r="J22" s="22" t="n">
        <f aca="false">+I22*E22</f>
        <v>0</v>
      </c>
      <c r="K22" s="23" t="n">
        <f aca="false">+H22+J22</f>
        <v>0</v>
      </c>
      <c r="L22" s="24"/>
      <c r="M22" s="38"/>
    </row>
    <row r="23" customFormat="false" ht="17.9" hidden="false" customHeight="false" outlineLevel="0" collapsed="false">
      <c r="A23" s="35" t="s">
        <v>57</v>
      </c>
      <c r="B23" s="36" t="s">
        <v>58</v>
      </c>
      <c r="C23" s="36"/>
      <c r="D23" s="47"/>
      <c r="E23" s="48"/>
      <c r="F23" s="47"/>
      <c r="G23" s="43"/>
      <c r="H23" s="44"/>
      <c r="I23" s="45"/>
      <c r="J23" s="45"/>
      <c r="K23" s="46"/>
      <c r="L23" s="35"/>
      <c r="M23" s="38"/>
    </row>
    <row r="24" customFormat="false" ht="35.8" hidden="false" customHeight="false" outlineLevel="0" collapsed="false">
      <c r="A24" s="14" t="s">
        <v>59</v>
      </c>
      <c r="B24" s="31" t="s">
        <v>43</v>
      </c>
      <c r="C24" s="31" t="s">
        <v>44</v>
      </c>
      <c r="D24" s="31" t="s">
        <v>60</v>
      </c>
      <c r="E24" s="41" t="n">
        <v>25.3</v>
      </c>
      <c r="F24" s="17" t="s">
        <v>23</v>
      </c>
      <c r="G24" s="20"/>
      <c r="H24" s="21" t="n">
        <f aca="false">+E24*G24</f>
        <v>0</v>
      </c>
      <c r="I24" s="22"/>
      <c r="J24" s="22" t="n">
        <f aca="false">+I24*E24</f>
        <v>0</v>
      </c>
      <c r="K24" s="23" t="n">
        <f aca="false">+H24+J24</f>
        <v>0</v>
      </c>
      <c r="L24" s="24"/>
      <c r="M24" s="38"/>
    </row>
    <row r="25" customFormat="false" ht="18.65" hidden="false" customHeight="false" outlineLevel="0" collapsed="false">
      <c r="A25" s="14" t="s">
        <v>61</v>
      </c>
      <c r="B25" s="31" t="s">
        <v>37</v>
      </c>
      <c r="C25" s="17"/>
      <c r="D25" s="31" t="s">
        <v>62</v>
      </c>
      <c r="E25" s="41" t="n">
        <v>25.3</v>
      </c>
      <c r="F25" s="17" t="s">
        <v>23</v>
      </c>
      <c r="G25" s="19"/>
      <c r="H25" s="21" t="n">
        <f aca="false">+E25*G25</f>
        <v>0</v>
      </c>
      <c r="I25" s="22"/>
      <c r="J25" s="22" t="n">
        <f aca="false">+I25*E25</f>
        <v>0</v>
      </c>
      <c r="K25" s="23" t="n">
        <f aca="false">+H25+J25</f>
        <v>0</v>
      </c>
      <c r="L25" s="19"/>
      <c r="M25" s="38"/>
    </row>
    <row r="26" customFormat="false" ht="19.7" hidden="false" customHeight="true" outlineLevel="0" collapsed="false">
      <c r="A26" s="49"/>
      <c r="B26" s="50" t="s">
        <v>63</v>
      </c>
      <c r="C26" s="50"/>
      <c r="D26" s="50"/>
      <c r="E26" s="50"/>
      <c r="F26" s="50"/>
      <c r="G26" s="50"/>
      <c r="H26" s="50"/>
      <c r="I26" s="50"/>
      <c r="J26" s="50"/>
      <c r="K26" s="51" t="n">
        <f aca="false">+K25+K24+K20+K19+K22</f>
        <v>0</v>
      </c>
      <c r="L26" s="49"/>
      <c r="M26" s="38"/>
    </row>
    <row r="27" customFormat="false" ht="19.9" hidden="false" customHeight="true" outlineLevel="0" collapsed="false">
      <c r="A27" s="52" t="n">
        <v>1.3</v>
      </c>
      <c r="B27" s="53" t="s">
        <v>64</v>
      </c>
      <c r="C27" s="53"/>
      <c r="D27" s="53"/>
      <c r="E27" s="52"/>
      <c r="F27" s="52"/>
      <c r="G27" s="52"/>
      <c r="H27" s="52"/>
      <c r="I27" s="54"/>
      <c r="J27" s="54"/>
      <c r="K27" s="54"/>
      <c r="L27" s="52"/>
      <c r="M27" s="55" t="s">
        <v>65</v>
      </c>
    </row>
    <row r="28" customFormat="false" ht="17.9" hidden="false" customHeight="false" outlineLevel="0" collapsed="false">
      <c r="A28" s="52" t="s">
        <v>66</v>
      </c>
      <c r="B28" s="56" t="s">
        <v>18</v>
      </c>
      <c r="C28" s="56"/>
      <c r="D28" s="57"/>
      <c r="E28" s="52"/>
      <c r="F28" s="52"/>
      <c r="G28" s="52"/>
      <c r="H28" s="52"/>
      <c r="I28" s="54"/>
      <c r="J28" s="54"/>
      <c r="K28" s="54"/>
      <c r="L28" s="52"/>
      <c r="M28" s="55"/>
    </row>
    <row r="29" customFormat="false" ht="70.1" hidden="false" customHeight="false" outlineLevel="0" collapsed="false">
      <c r="A29" s="14" t="s">
        <v>67</v>
      </c>
      <c r="B29" s="15" t="s">
        <v>20</v>
      </c>
      <c r="C29" s="16" t="s">
        <v>68</v>
      </c>
      <c r="D29" s="17" t="s">
        <v>69</v>
      </c>
      <c r="E29" s="18" t="n">
        <v>29.9</v>
      </c>
      <c r="F29" s="19" t="s">
        <v>23</v>
      </c>
      <c r="G29" s="20"/>
      <c r="H29" s="21" t="n">
        <f aca="false">+E29*G29</f>
        <v>0</v>
      </c>
      <c r="I29" s="22"/>
      <c r="J29" s="22" t="n">
        <f aca="false">+I29*E29</f>
        <v>0</v>
      </c>
      <c r="K29" s="23" t="n">
        <f aca="false">+H29+J29</f>
        <v>0</v>
      </c>
      <c r="L29" s="24"/>
      <c r="M29" s="55"/>
    </row>
    <row r="30" customFormat="false" ht="52.95" hidden="false" customHeight="false" outlineLevel="0" collapsed="false">
      <c r="A30" s="14" t="s">
        <v>70</v>
      </c>
      <c r="B30" s="15" t="s">
        <v>30</v>
      </c>
      <c r="C30" s="16" t="s">
        <v>31</v>
      </c>
      <c r="D30" s="17" t="s">
        <v>32</v>
      </c>
      <c r="E30" s="18" t="n">
        <v>2</v>
      </c>
      <c r="F30" s="19" t="s">
        <v>33</v>
      </c>
      <c r="G30" s="20"/>
      <c r="H30" s="21" t="n">
        <f aca="false">+E30*G30</f>
        <v>0</v>
      </c>
      <c r="I30" s="22"/>
      <c r="J30" s="22" t="n">
        <f aca="false">+I30*E30</f>
        <v>0</v>
      </c>
      <c r="K30" s="23" t="n">
        <f aca="false">+H30+J30</f>
        <v>0</v>
      </c>
      <c r="L30" s="24"/>
      <c r="M30" s="55"/>
    </row>
    <row r="31" customFormat="false" ht="17.9" hidden="false" customHeight="false" outlineLevel="0" collapsed="false">
      <c r="A31" s="52" t="s">
        <v>71</v>
      </c>
      <c r="B31" s="56" t="s">
        <v>35</v>
      </c>
      <c r="C31" s="56"/>
      <c r="D31" s="57"/>
      <c r="E31" s="58"/>
      <c r="F31" s="57"/>
      <c r="G31" s="59"/>
      <c r="H31" s="60"/>
      <c r="I31" s="61"/>
      <c r="J31" s="61"/>
      <c r="K31" s="62"/>
      <c r="L31" s="52"/>
      <c r="M31" s="55"/>
    </row>
    <row r="32" customFormat="false" ht="18.65" hidden="false" customHeight="false" outlineLevel="0" collapsed="false">
      <c r="A32" s="14" t="s">
        <v>72</v>
      </c>
      <c r="B32" s="15" t="s">
        <v>37</v>
      </c>
      <c r="C32" s="15" t="s">
        <v>38</v>
      </c>
      <c r="D32" s="31" t="s">
        <v>73</v>
      </c>
      <c r="E32" s="18" t="n">
        <v>29.9</v>
      </c>
      <c r="F32" s="19" t="s">
        <v>23</v>
      </c>
      <c r="G32" s="20"/>
      <c r="H32" s="21" t="n">
        <f aca="false">+E32*G32</f>
        <v>0</v>
      </c>
      <c r="I32" s="22"/>
      <c r="J32" s="22" t="n">
        <f aca="false">+I32*E32</f>
        <v>0</v>
      </c>
      <c r="K32" s="23" t="n">
        <f aca="false">+H32+J32</f>
        <v>0</v>
      </c>
      <c r="L32" s="24"/>
      <c r="M32" s="55"/>
    </row>
    <row r="33" customFormat="false" ht="17.9" hidden="false" customHeight="false" outlineLevel="0" collapsed="false">
      <c r="A33" s="52" t="s">
        <v>74</v>
      </c>
      <c r="B33" s="56" t="s">
        <v>41</v>
      </c>
      <c r="C33" s="56"/>
      <c r="D33" s="57"/>
      <c r="E33" s="58"/>
      <c r="F33" s="57"/>
      <c r="G33" s="59"/>
      <c r="H33" s="60"/>
      <c r="I33" s="61"/>
      <c r="J33" s="61"/>
      <c r="K33" s="62"/>
      <c r="L33" s="52"/>
      <c r="M33" s="55"/>
    </row>
    <row r="34" customFormat="false" ht="35.8" hidden="false" customHeight="false" outlineLevel="0" collapsed="false">
      <c r="A34" s="14" t="s">
        <v>75</v>
      </c>
      <c r="B34" s="15" t="s">
        <v>43</v>
      </c>
      <c r="C34" s="15" t="s">
        <v>44</v>
      </c>
      <c r="D34" s="31" t="s">
        <v>76</v>
      </c>
      <c r="E34" s="18" t="n">
        <v>29.9</v>
      </c>
      <c r="F34" s="19" t="s">
        <v>23</v>
      </c>
      <c r="G34" s="20"/>
      <c r="H34" s="21" t="n">
        <f aca="false">+E34*G34</f>
        <v>0</v>
      </c>
      <c r="I34" s="22"/>
      <c r="J34" s="22" t="n">
        <f aca="false">+I34*E34</f>
        <v>0</v>
      </c>
      <c r="K34" s="23" t="n">
        <f aca="false">+H34+J34</f>
        <v>0</v>
      </c>
      <c r="L34" s="24"/>
      <c r="M34" s="55"/>
    </row>
    <row r="35" customFormat="false" ht="18.65" hidden="false" customHeight="false" outlineLevel="0" collapsed="false">
      <c r="A35" s="14" t="s">
        <v>77</v>
      </c>
      <c r="B35" s="15" t="s">
        <v>37</v>
      </c>
      <c r="C35" s="16"/>
      <c r="D35" s="31" t="s">
        <v>73</v>
      </c>
      <c r="E35" s="18" t="n">
        <v>29.9</v>
      </c>
      <c r="F35" s="19" t="s">
        <v>23</v>
      </c>
      <c r="G35" s="19"/>
      <c r="H35" s="21" t="n">
        <f aca="false">+E35*G35</f>
        <v>0</v>
      </c>
      <c r="I35" s="22"/>
      <c r="J35" s="22" t="n">
        <f aca="false">+I35*E35</f>
        <v>0</v>
      </c>
      <c r="K35" s="23" t="n">
        <f aca="false">+H35+J35</f>
        <v>0</v>
      </c>
      <c r="L35" s="19"/>
      <c r="M35" s="55"/>
    </row>
    <row r="36" customFormat="false" ht="19.7" hidden="false" customHeight="true" outlineLevel="0" collapsed="false">
      <c r="A36" s="63"/>
      <c r="B36" s="64" t="s">
        <v>78</v>
      </c>
      <c r="C36" s="64"/>
      <c r="D36" s="64"/>
      <c r="E36" s="64"/>
      <c r="F36" s="64"/>
      <c r="G36" s="64"/>
      <c r="H36" s="64"/>
      <c r="I36" s="64"/>
      <c r="J36" s="64"/>
      <c r="K36" s="65" t="n">
        <f aca="false">+K35+K34+K32+K30+K29</f>
        <v>0</v>
      </c>
      <c r="L36" s="63"/>
      <c r="M36" s="55"/>
    </row>
    <row r="37" customFormat="false" ht="19.7" hidden="false" customHeight="true" outlineLevel="0" collapsed="false">
      <c r="A37" s="5" t="n">
        <v>2</v>
      </c>
      <c r="B37" s="7" t="s">
        <v>79</v>
      </c>
      <c r="C37" s="7"/>
      <c r="D37" s="7"/>
      <c r="E37" s="5"/>
      <c r="F37" s="5"/>
      <c r="G37" s="6"/>
      <c r="H37" s="6"/>
      <c r="I37" s="6"/>
      <c r="J37" s="6"/>
      <c r="K37" s="6"/>
      <c r="L37" s="5"/>
    </row>
    <row r="38" customFormat="false" ht="18.65" hidden="false" customHeight="false" outlineLevel="0" collapsed="false">
      <c r="A38" s="14" t="n">
        <v>2.1</v>
      </c>
      <c r="B38" s="66" t="s">
        <v>80</v>
      </c>
      <c r="C38" s="67" t="s">
        <v>44</v>
      </c>
      <c r="D38" s="17"/>
      <c r="E38" s="41" t="n">
        <v>8</v>
      </c>
      <c r="F38" s="17" t="s">
        <v>81</v>
      </c>
      <c r="G38" s="20"/>
      <c r="H38" s="21" t="n">
        <f aca="false">+E38*G38</f>
        <v>0</v>
      </c>
      <c r="I38" s="22"/>
      <c r="J38" s="22" t="n">
        <f aca="false">+I38*E38</f>
        <v>0</v>
      </c>
      <c r="K38" s="23" t="n">
        <f aca="false">+H38+J38</f>
        <v>0</v>
      </c>
      <c r="L38" s="24"/>
      <c r="N38" s="68"/>
      <c r="O38" s="69"/>
    </row>
    <row r="39" customFormat="false" ht="17.35" hidden="false" customHeight="false" outlineLevel="0" collapsed="false">
      <c r="A39" s="70"/>
      <c r="B39" s="71" t="s">
        <v>82</v>
      </c>
      <c r="C39" s="71"/>
      <c r="D39" s="71"/>
      <c r="E39" s="71"/>
      <c r="F39" s="71"/>
      <c r="G39" s="71"/>
      <c r="H39" s="71"/>
      <c r="I39" s="71"/>
      <c r="J39" s="71"/>
      <c r="K39" s="72" t="n">
        <f aca="false">+K38</f>
        <v>0</v>
      </c>
      <c r="L39" s="73"/>
      <c r="N39" s="68"/>
      <c r="O39" s="69"/>
    </row>
    <row r="40" customFormat="false" ht="19.7" hidden="false" customHeight="true" outlineLevel="0" collapsed="false">
      <c r="A40" s="5" t="n">
        <v>3</v>
      </c>
      <c r="B40" s="7" t="s">
        <v>83</v>
      </c>
      <c r="C40" s="7"/>
      <c r="D40" s="7"/>
      <c r="E40" s="5"/>
      <c r="F40" s="5"/>
      <c r="G40" s="6"/>
      <c r="H40" s="6"/>
      <c r="I40" s="6"/>
      <c r="J40" s="6"/>
      <c r="K40" s="6"/>
      <c r="L40" s="5"/>
      <c r="N40" s="74"/>
      <c r="O40" s="74"/>
    </row>
    <row r="41" customFormat="false" ht="18.65" hidden="false" customHeight="false" outlineLevel="0" collapsed="false">
      <c r="A41" s="14" t="n">
        <v>3.1</v>
      </c>
      <c r="B41" s="75" t="s">
        <v>84</v>
      </c>
      <c r="C41" s="16" t="s">
        <v>85</v>
      </c>
      <c r="D41" s="17" t="s">
        <v>86</v>
      </c>
      <c r="E41" s="18" t="n">
        <v>1</v>
      </c>
      <c r="F41" s="19" t="s">
        <v>87</v>
      </c>
      <c r="G41" s="76"/>
      <c r="H41" s="77"/>
      <c r="I41" s="22"/>
      <c r="J41" s="22" t="n">
        <f aca="false">+E41*I41</f>
        <v>0</v>
      </c>
      <c r="K41" s="23" t="n">
        <f aca="false">+J41</f>
        <v>0</v>
      </c>
      <c r="L41" s="24"/>
    </row>
    <row r="42" customFormat="false" ht="18.65" hidden="false" customHeight="false" outlineLevel="0" collapsed="false">
      <c r="A42" s="14" t="n">
        <v>3.2</v>
      </c>
      <c r="B42" s="75" t="s">
        <v>88</v>
      </c>
      <c r="C42" s="16" t="s">
        <v>85</v>
      </c>
      <c r="D42" s="31" t="s">
        <v>89</v>
      </c>
      <c r="E42" s="18" t="n">
        <v>1</v>
      </c>
      <c r="F42" s="19" t="s">
        <v>90</v>
      </c>
      <c r="G42" s="78"/>
      <c r="H42" s="77"/>
      <c r="I42" s="22"/>
      <c r="J42" s="22" t="n">
        <f aca="false">+E42*I42</f>
        <v>0</v>
      </c>
      <c r="K42" s="79" t="n">
        <f aca="false">+J42</f>
        <v>0</v>
      </c>
      <c r="L42" s="19"/>
    </row>
    <row r="43" customFormat="false" ht="18.65" hidden="false" customHeight="false" outlineLevel="0" collapsed="false">
      <c r="A43" s="14" t="n">
        <v>3.3</v>
      </c>
      <c r="B43" s="75" t="s">
        <v>91</v>
      </c>
      <c r="C43" s="16" t="s">
        <v>85</v>
      </c>
      <c r="D43" s="31" t="s">
        <v>89</v>
      </c>
      <c r="E43" s="18" t="n">
        <v>2</v>
      </c>
      <c r="F43" s="19" t="s">
        <v>87</v>
      </c>
      <c r="G43" s="78"/>
      <c r="H43" s="77"/>
      <c r="I43" s="22"/>
      <c r="J43" s="22" t="n">
        <f aca="false">+E43*I43</f>
        <v>0</v>
      </c>
      <c r="K43" s="79" t="n">
        <f aca="false">+J43</f>
        <v>0</v>
      </c>
      <c r="L43" s="19"/>
    </row>
    <row r="44" customFormat="false" ht="18.65" hidden="false" customHeight="false" outlineLevel="0" collapsed="false">
      <c r="A44" s="14" t="n">
        <v>3.4</v>
      </c>
      <c r="B44" s="75" t="s">
        <v>92</v>
      </c>
      <c r="C44" s="16" t="s">
        <v>85</v>
      </c>
      <c r="D44" s="31" t="s">
        <v>89</v>
      </c>
      <c r="E44" s="18" t="n">
        <v>1</v>
      </c>
      <c r="F44" s="19" t="s">
        <v>93</v>
      </c>
      <c r="G44" s="78"/>
      <c r="H44" s="77"/>
      <c r="I44" s="22"/>
      <c r="J44" s="22" t="n">
        <f aca="false">+E44*I44</f>
        <v>0</v>
      </c>
      <c r="K44" s="79" t="n">
        <f aca="false">+J44</f>
        <v>0</v>
      </c>
      <c r="L44" s="19"/>
    </row>
    <row r="45" customFormat="false" ht="17.35" hidden="false" customHeight="false" outlineLevel="0" collapsed="false">
      <c r="A45" s="70"/>
      <c r="B45" s="71" t="s">
        <v>94</v>
      </c>
      <c r="C45" s="71"/>
      <c r="D45" s="71"/>
      <c r="E45" s="71"/>
      <c r="F45" s="71"/>
      <c r="G45" s="71"/>
      <c r="H45" s="71"/>
      <c r="I45" s="71"/>
      <c r="J45" s="71"/>
      <c r="K45" s="80" t="n">
        <f aca="false">+K41+K42+K43+K44</f>
        <v>0</v>
      </c>
      <c r="L45" s="70"/>
    </row>
    <row r="46" customFormat="false" ht="19.7" hidden="false" customHeight="true" outlineLevel="0" collapsed="false">
      <c r="A46" s="81"/>
      <c r="B46" s="68" t="s">
        <v>10</v>
      </c>
      <c r="C46" s="69"/>
      <c r="D46" s="82"/>
      <c r="E46" s="83"/>
      <c r="F46" s="83"/>
      <c r="G46" s="83"/>
      <c r="H46" s="84"/>
      <c r="I46" s="85"/>
      <c r="J46" s="86" t="s">
        <v>95</v>
      </c>
      <c r="K46" s="87" t="n">
        <f aca="false">+K45+K39+K36+K26+K16</f>
        <v>0</v>
      </c>
      <c r="L46" s="88"/>
    </row>
    <row r="47" customFormat="false" ht="18.65" hidden="false" customHeight="false" outlineLevel="0" collapsed="false">
      <c r="A47" s="89"/>
      <c r="B47" s="74" t="s">
        <v>96</v>
      </c>
      <c r="C47" s="74"/>
      <c r="D47" s="90"/>
      <c r="E47" s="91"/>
      <c r="F47" s="91"/>
      <c r="G47" s="91"/>
      <c r="H47" s="90"/>
      <c r="I47" s="90"/>
      <c r="J47" s="92" t="s">
        <v>97</v>
      </c>
      <c r="K47" s="93" t="n">
        <f aca="false">+K46*0.07</f>
        <v>0</v>
      </c>
      <c r="L47" s="94"/>
    </row>
    <row r="48" customFormat="false" ht="18.65" hidden="false" customHeight="false" outlineLevel="0" collapsed="false">
      <c r="A48" s="89"/>
      <c r="B48" s="74" t="s">
        <v>98</v>
      </c>
      <c r="C48" s="74"/>
      <c r="D48" s="90"/>
      <c r="E48" s="91"/>
      <c r="F48" s="91"/>
      <c r="G48" s="91"/>
      <c r="H48" s="90"/>
      <c r="I48" s="90"/>
      <c r="J48" s="92" t="s">
        <v>99</v>
      </c>
      <c r="K48" s="95" t="n">
        <f aca="false">+K47+K46</f>
        <v>0</v>
      </c>
      <c r="L48" s="94"/>
    </row>
  </sheetData>
  <mergeCells count="27">
    <mergeCell ref="A1:L2"/>
    <mergeCell ref="A3:A4"/>
    <mergeCell ref="B3:B4"/>
    <mergeCell ref="C3:C4"/>
    <mergeCell ref="D3:D4"/>
    <mergeCell ref="E3:E4"/>
    <mergeCell ref="F3:F4"/>
    <mergeCell ref="G3:H3"/>
    <mergeCell ref="I3:J3"/>
    <mergeCell ref="L3:L4"/>
    <mergeCell ref="B5:D5"/>
    <mergeCell ref="B6:D6"/>
    <mergeCell ref="M6:M15"/>
    <mergeCell ref="B16:J16"/>
    <mergeCell ref="B17:D17"/>
    <mergeCell ref="M17:M25"/>
    <mergeCell ref="B26:J26"/>
    <mergeCell ref="B27:D27"/>
    <mergeCell ref="M27:M35"/>
    <mergeCell ref="B36:J36"/>
    <mergeCell ref="B37:D37"/>
    <mergeCell ref="B39:J39"/>
    <mergeCell ref="B40:D40"/>
    <mergeCell ref="N40:O40"/>
    <mergeCell ref="B45:J45"/>
    <mergeCell ref="B47:C47"/>
    <mergeCell ref="B48:C48"/>
  </mergeCells>
  <printOptions headings="false" gridLines="false" gridLinesSet="true" horizontalCentered="false" verticalCentered="false"/>
  <pageMargins left="1.24861111111111" right="0.118055555555556" top="0.110416666666667" bottom="0.157638888888889" header="0.511805555555555" footer="0.511805555555555"/>
  <pageSetup paperSize="9" scale="47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323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2019-10-17T10:28:53Z</dcterms:created>
  <dc:creator>Administrator</dc:creator>
  <dc:description/>
  <dc:language>th-TH</dc:language>
  <cp:lastModifiedBy/>
  <cp:lastPrinted>2022-10-28T08:24:36Z</cp:lastPrinted>
  <dcterms:modified xsi:type="dcterms:W3CDTF">2022-10-28T08:46:41Z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